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165" windowHeight="5475" activeTab="1"/>
  </bookViews>
  <sheets>
    <sheet name="Anwesend 2004-05" sheetId="1" r:id="rId1"/>
    <sheet name="Anwesend 2005-06 " sheetId="2" r:id="rId2"/>
    <sheet name="Unsportliche 2002-03" sheetId="3" r:id="rId3"/>
  </sheets>
  <definedNames>
    <definedName name="_xlnm.Print_Area" localSheetId="0">'Anwesend 2004-05'!$A$4:$BE$48</definedName>
    <definedName name="_xlnm.Print_Area" localSheetId="1">'Anwesend 2005-06 '!$A$4:$BE$48</definedName>
    <definedName name="_xlnm.Print_Area" localSheetId="2">'Unsportliche 2002-03'!$A$4:$AX$40</definedName>
  </definedNames>
  <calcPr fullCalcOnLoad="1"/>
</workbook>
</file>

<file path=xl/sharedStrings.xml><?xml version="1.0" encoding="utf-8"?>
<sst xmlns="http://schemas.openxmlformats.org/spreadsheetml/2006/main" count="148" uniqueCount="63">
  <si>
    <t>Nr.</t>
  </si>
  <si>
    <t>Name</t>
  </si>
  <si>
    <t>Vorname</t>
  </si>
  <si>
    <t>Geb.Dat.</t>
  </si>
  <si>
    <t>Anzahl der Übungs- tage</t>
  </si>
  <si>
    <t>Abele</t>
  </si>
  <si>
    <t>Marcus</t>
  </si>
  <si>
    <t xml:space="preserve"> </t>
  </si>
  <si>
    <t>Wieland</t>
  </si>
  <si>
    <t>Bernshausen</t>
  </si>
  <si>
    <t>Gerhard</t>
  </si>
  <si>
    <t xml:space="preserve">Martin </t>
  </si>
  <si>
    <t>Dickmeis</t>
  </si>
  <si>
    <t>Falko</t>
  </si>
  <si>
    <t>Jörg</t>
  </si>
  <si>
    <t>Keller</t>
  </si>
  <si>
    <t>Volker</t>
  </si>
  <si>
    <t>Klass</t>
  </si>
  <si>
    <t>Markus</t>
  </si>
  <si>
    <t>Klein</t>
  </si>
  <si>
    <t>Jürgen</t>
  </si>
  <si>
    <t>Kuhlmann</t>
  </si>
  <si>
    <t>Dirk</t>
  </si>
  <si>
    <t>Münker</t>
  </si>
  <si>
    <t>Christoph</t>
  </si>
  <si>
    <t>Nies</t>
  </si>
  <si>
    <t>Setzer</t>
  </si>
  <si>
    <t xml:space="preserve">Olaf </t>
  </si>
  <si>
    <t>Timo</t>
  </si>
  <si>
    <t>Tages-Teilnehmerziffer:</t>
  </si>
  <si>
    <t>Übungstage:</t>
  </si>
  <si>
    <t>Niedzwetski</t>
  </si>
  <si>
    <t>Iselt</t>
  </si>
  <si>
    <t>Schulthoff</t>
  </si>
  <si>
    <t>Peter</t>
  </si>
  <si>
    <t>Gesamtzeit:</t>
  </si>
  <si>
    <t>Durchschnitt/ Übungstag:</t>
  </si>
  <si>
    <t>Salomon</t>
  </si>
  <si>
    <t>Schneider</t>
  </si>
  <si>
    <t>Kröller</t>
  </si>
  <si>
    <t>Stefan</t>
  </si>
  <si>
    <t>Grafe</t>
  </si>
  <si>
    <t>Holger</t>
  </si>
  <si>
    <t>Müller</t>
  </si>
  <si>
    <t>Weller</t>
  </si>
  <si>
    <t>Udo</t>
  </si>
  <si>
    <t>Jugend-Leichthletik  (Donnerstag 19:00 bis 20:30 Schulturnhalle)</t>
  </si>
  <si>
    <t>Übungsleiter: Wieland Abele</t>
  </si>
  <si>
    <t>Zimmermann</t>
  </si>
  <si>
    <t>Uwe</t>
  </si>
  <si>
    <t>Bäumer</t>
  </si>
  <si>
    <t>Klaus</t>
  </si>
  <si>
    <t>Ralf</t>
  </si>
  <si>
    <t>Hoeisel</t>
  </si>
  <si>
    <t>Bernd</t>
  </si>
  <si>
    <t>Riegenbuch Unsportliche 01.10.2002 bis 30.09.2003</t>
  </si>
  <si>
    <t>Jahresteilnehmerziffer:</t>
  </si>
  <si>
    <t>Stand :</t>
  </si>
  <si>
    <t>Anzahl Teilnehmer:</t>
  </si>
  <si>
    <t>Teiln.</t>
  </si>
  <si>
    <t>Übungsleiter: Herbert Mustermann</t>
  </si>
  <si>
    <t>Riegenbuch "z.B.Gerätturnen oder halt was anderes" vom 01.10.2004 bis 30.09.2005</t>
  </si>
  <si>
    <t>Riegenbuch "z.B.Gerätturnen oder halt was anderes" vom 01.10.2005 bis 30.09.2006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</si>
</sst>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MS Sans Serif"/>
      <family val="2"/>
    </font>
    <font>
      <b/>
      <sz val="11"/>
      <name val="Arial"/>
      <family val="2"/>
    </font>
    <font>
      <b/>
      <sz val="12"/>
      <name val="MS Sans Serif"/>
      <family val="2"/>
    </font>
    <font>
      <sz val="24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14" fontId="8" fillId="0" borderId="0" xfId="0" applyNumberFormat="1" applyFont="1" applyFill="1" applyBorder="1" applyAlignment="1">
      <alignment horizontal="center" vertical="center" textRotation="90"/>
    </xf>
    <xf numFmtId="14" fontId="4" fillId="0" borderId="3" xfId="0" applyNumberFormat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0" fillId="0" borderId="2" xfId="0" applyNumberForma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14" fontId="6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6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54</xdr:col>
      <xdr:colOff>180975</xdr:colOff>
      <xdr:row>5</xdr:row>
      <xdr:rowOff>38100</xdr:rowOff>
    </xdr:from>
    <xdr:to>
      <xdr:col>56</xdr:col>
      <xdr:colOff>523875</xdr:colOff>
      <xdr:row>6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4478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54</xdr:col>
      <xdr:colOff>180975</xdr:colOff>
      <xdr:row>5</xdr:row>
      <xdr:rowOff>38100</xdr:rowOff>
    </xdr:from>
    <xdr:to>
      <xdr:col>56</xdr:col>
      <xdr:colOff>523875</xdr:colOff>
      <xdr:row>6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4478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123825</xdr:colOff>
      <xdr:row>4</xdr:row>
      <xdr:rowOff>57150</xdr:rowOff>
    </xdr:from>
    <xdr:to>
      <xdr:col>49</xdr:col>
      <xdr:colOff>523875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6680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98"/>
  <sheetViews>
    <sheetView showGridLines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BF46" sqref="BF46"/>
    </sheetView>
  </sheetViews>
  <sheetFormatPr defaultColWidth="11.421875" defaultRowHeight="12.75"/>
  <cols>
    <col min="1" max="1" width="3.28125" style="0" customWidth="1"/>
    <col min="2" max="2" width="12.8515625" style="0" customWidth="1"/>
    <col min="3" max="3" width="10.140625" style="0" customWidth="1"/>
    <col min="4" max="4" width="10.140625" style="3" customWidth="1"/>
    <col min="5" max="56" width="2.8515625" style="3" customWidth="1"/>
    <col min="57" max="57" width="10.7109375" style="0" customWidth="1"/>
  </cols>
  <sheetData>
    <row r="2" spans="3:26" ht="36.75" customHeight="1">
      <c r="C2" s="31" t="s">
        <v>46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" customHeight="1"/>
    <row r="4" ht="15" customHeight="1"/>
    <row r="5" spans="3:12" ht="31.5" customHeight="1">
      <c r="C5" s="38" t="s">
        <v>61</v>
      </c>
      <c r="L5" s="27"/>
    </row>
    <row r="6" ht="36.75" customHeight="1">
      <c r="C6" s="27" t="s">
        <v>60</v>
      </c>
    </row>
    <row r="7" ht="42" customHeight="1"/>
    <row r="8" spans="1:57" s="6" customFormat="1" ht="69" customHeight="1">
      <c r="A8" s="29" t="s">
        <v>0</v>
      </c>
      <c r="B8" s="30" t="s">
        <v>1</v>
      </c>
      <c r="C8" s="30" t="s">
        <v>2</v>
      </c>
      <c r="D8" s="33" t="s">
        <v>3</v>
      </c>
      <c r="E8" s="21">
        <v>38266</v>
      </c>
      <c r="F8" s="21">
        <v>38273</v>
      </c>
      <c r="G8" s="21">
        <v>38280</v>
      </c>
      <c r="H8" s="21">
        <v>38287</v>
      </c>
      <c r="I8" s="21">
        <v>38294</v>
      </c>
      <c r="J8" s="21">
        <v>38301</v>
      </c>
      <c r="K8" s="21">
        <v>38308</v>
      </c>
      <c r="L8" s="21">
        <v>38315</v>
      </c>
      <c r="M8" s="21">
        <v>38322</v>
      </c>
      <c r="N8" s="21">
        <v>38329</v>
      </c>
      <c r="O8" s="21">
        <v>38336</v>
      </c>
      <c r="P8" s="21">
        <v>38343</v>
      </c>
      <c r="Q8" s="21">
        <v>38350</v>
      </c>
      <c r="R8" s="21">
        <v>38357</v>
      </c>
      <c r="S8" s="21">
        <v>38364</v>
      </c>
      <c r="T8" s="21">
        <v>38371</v>
      </c>
      <c r="U8" s="21">
        <v>38378</v>
      </c>
      <c r="V8" s="21">
        <v>38385</v>
      </c>
      <c r="W8" s="21">
        <v>38392</v>
      </c>
      <c r="X8" s="21">
        <v>38399</v>
      </c>
      <c r="Y8" s="21">
        <v>38406</v>
      </c>
      <c r="Z8" s="21">
        <v>38413</v>
      </c>
      <c r="AA8" s="21">
        <v>38420</v>
      </c>
      <c r="AB8" s="21">
        <v>38427</v>
      </c>
      <c r="AC8" s="21">
        <v>38434</v>
      </c>
      <c r="AD8" s="21">
        <v>38441</v>
      </c>
      <c r="AE8" s="21">
        <v>38448</v>
      </c>
      <c r="AF8" s="21">
        <v>38455</v>
      </c>
      <c r="AG8" s="21">
        <v>38462</v>
      </c>
      <c r="AH8" s="21">
        <v>38469</v>
      </c>
      <c r="AI8" s="21">
        <v>38476</v>
      </c>
      <c r="AJ8" s="21">
        <v>38483</v>
      </c>
      <c r="AK8" s="21">
        <v>38490</v>
      </c>
      <c r="AL8" s="21">
        <v>38497</v>
      </c>
      <c r="AM8" s="21">
        <v>38504</v>
      </c>
      <c r="AN8" s="21">
        <v>38511</v>
      </c>
      <c r="AO8" s="21">
        <v>38518</v>
      </c>
      <c r="AP8" s="21">
        <v>38525</v>
      </c>
      <c r="AQ8" s="21">
        <v>38532</v>
      </c>
      <c r="AR8" s="21">
        <v>38539</v>
      </c>
      <c r="AS8" s="21">
        <v>38546</v>
      </c>
      <c r="AT8" s="21">
        <v>38553</v>
      </c>
      <c r="AU8" s="21">
        <v>38560</v>
      </c>
      <c r="AV8" s="21">
        <v>38567</v>
      </c>
      <c r="AW8" s="21">
        <v>38574</v>
      </c>
      <c r="AX8" s="21">
        <v>38581</v>
      </c>
      <c r="AY8" s="21">
        <v>38588</v>
      </c>
      <c r="AZ8" s="21">
        <v>38595</v>
      </c>
      <c r="BA8" s="21">
        <v>38602</v>
      </c>
      <c r="BB8" s="21">
        <v>38609</v>
      </c>
      <c r="BC8" s="21">
        <v>38616</v>
      </c>
      <c r="BD8" s="21">
        <v>38623</v>
      </c>
      <c r="BE8" s="9" t="s">
        <v>4</v>
      </c>
    </row>
    <row r="9" spans="1:57" s="6" customFormat="1" ht="12.75">
      <c r="A9" s="10">
        <v>1</v>
      </c>
      <c r="B9" s="17"/>
      <c r="C9" s="17"/>
      <c r="D9" s="3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1">
        <f aca="true" t="shared" si="0" ref="BE9:BE43">SUM(E9:BD9)</f>
        <v>0</v>
      </c>
    </row>
    <row r="10" spans="1:57" s="6" customFormat="1" ht="12.75">
      <c r="A10" s="10">
        <v>2</v>
      </c>
      <c r="B10" s="17"/>
      <c r="C10" s="17"/>
      <c r="D10" s="3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1">
        <f t="shared" si="0"/>
        <v>0</v>
      </c>
    </row>
    <row r="11" spans="1:57" s="6" customFormat="1" ht="12.75">
      <c r="A11" s="10">
        <v>3</v>
      </c>
      <c r="B11" s="10"/>
      <c r="C11" s="10"/>
      <c r="D11" s="3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1">
        <f t="shared" si="0"/>
        <v>0</v>
      </c>
    </row>
    <row r="12" spans="1:57" s="6" customFormat="1" ht="12.75">
      <c r="A12" s="10">
        <v>4</v>
      </c>
      <c r="B12" s="17"/>
      <c r="C12" s="17"/>
      <c r="D12" s="3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1">
        <f t="shared" si="0"/>
        <v>0</v>
      </c>
    </row>
    <row r="13" spans="1:57" s="6" customFormat="1" ht="12.75">
      <c r="A13" s="10">
        <v>5</v>
      </c>
      <c r="B13" s="17"/>
      <c r="C13" s="17"/>
      <c r="D13" s="3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1">
        <f t="shared" si="0"/>
        <v>0</v>
      </c>
    </row>
    <row r="14" spans="1:57" s="6" customFormat="1" ht="12.75">
      <c r="A14" s="10">
        <v>6</v>
      </c>
      <c r="B14" s="17"/>
      <c r="C14" s="17"/>
      <c r="D14" s="3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1">
        <f t="shared" si="0"/>
        <v>0</v>
      </c>
    </row>
    <row r="15" spans="1:57" s="6" customFormat="1" ht="12.75">
      <c r="A15" s="10">
        <v>7</v>
      </c>
      <c r="B15" s="17"/>
      <c r="C15" s="17"/>
      <c r="D15" s="3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1">
        <f t="shared" si="0"/>
        <v>0</v>
      </c>
    </row>
    <row r="16" spans="1:57" s="6" customFormat="1" ht="12.75">
      <c r="A16" s="10">
        <v>8</v>
      </c>
      <c r="B16" s="17"/>
      <c r="C16" s="17"/>
      <c r="D16" s="3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1">
        <f t="shared" si="0"/>
        <v>0</v>
      </c>
    </row>
    <row r="17" spans="1:57" s="6" customFormat="1" ht="12.75">
      <c r="A17" s="10">
        <v>9</v>
      </c>
      <c r="B17" s="17"/>
      <c r="C17" s="17"/>
      <c r="D17" s="3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1">
        <f t="shared" si="0"/>
        <v>0</v>
      </c>
    </row>
    <row r="18" spans="1:57" s="6" customFormat="1" ht="12.75">
      <c r="A18" s="10">
        <v>10</v>
      </c>
      <c r="B18" s="17"/>
      <c r="C18" s="17"/>
      <c r="D18" s="3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1">
        <f t="shared" si="0"/>
        <v>0</v>
      </c>
    </row>
    <row r="19" spans="1:57" s="6" customFormat="1" ht="12.75">
      <c r="A19" s="10">
        <v>11</v>
      </c>
      <c r="B19" s="17"/>
      <c r="C19" s="17"/>
      <c r="D19" s="3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1">
        <f t="shared" si="0"/>
        <v>0</v>
      </c>
    </row>
    <row r="20" spans="1:57" s="6" customFormat="1" ht="12.75">
      <c r="A20" s="10">
        <v>12</v>
      </c>
      <c r="B20" s="17"/>
      <c r="C20" s="17"/>
      <c r="D20" s="3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1">
        <f t="shared" si="0"/>
        <v>0</v>
      </c>
    </row>
    <row r="21" spans="1:57" s="6" customFormat="1" ht="12.75">
      <c r="A21" s="10">
        <v>13</v>
      </c>
      <c r="B21" s="17"/>
      <c r="C21" s="17"/>
      <c r="D21" s="3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1">
        <f t="shared" si="0"/>
        <v>0</v>
      </c>
    </row>
    <row r="22" spans="1:57" s="6" customFormat="1" ht="12.75">
      <c r="A22" s="10">
        <v>14</v>
      </c>
      <c r="B22" s="17"/>
      <c r="C22" s="17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1">
        <f t="shared" si="0"/>
        <v>0</v>
      </c>
    </row>
    <row r="23" spans="1:57" s="6" customFormat="1" ht="12.75">
      <c r="A23" s="10">
        <v>15</v>
      </c>
      <c r="B23" s="10"/>
      <c r="C23" s="10"/>
      <c r="D23" s="3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1">
        <f t="shared" si="0"/>
        <v>0</v>
      </c>
    </row>
    <row r="24" spans="1:57" s="6" customFormat="1" ht="12.75">
      <c r="A24" s="10">
        <v>16</v>
      </c>
      <c r="B24" s="17"/>
      <c r="C24" s="17"/>
      <c r="D24" s="3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1">
        <f t="shared" si="0"/>
        <v>0</v>
      </c>
    </row>
    <row r="25" spans="1:57" s="6" customFormat="1" ht="12.75">
      <c r="A25" s="10">
        <v>17</v>
      </c>
      <c r="B25" s="10"/>
      <c r="C25" s="10"/>
      <c r="D25" s="3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1">
        <f t="shared" si="0"/>
        <v>0</v>
      </c>
    </row>
    <row r="26" spans="1:57" s="6" customFormat="1" ht="12.75">
      <c r="A26" s="10">
        <v>18</v>
      </c>
      <c r="B26" s="17"/>
      <c r="C26" s="17"/>
      <c r="D26" s="3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1">
        <f t="shared" si="0"/>
        <v>0</v>
      </c>
    </row>
    <row r="27" spans="1:57" s="6" customFormat="1" ht="12.75">
      <c r="A27" s="10">
        <v>19</v>
      </c>
      <c r="B27" s="17"/>
      <c r="C27" s="17"/>
      <c r="D27" s="3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1">
        <f t="shared" si="0"/>
        <v>0</v>
      </c>
    </row>
    <row r="28" spans="1:57" s="6" customFormat="1" ht="12.75">
      <c r="A28" s="10">
        <v>20</v>
      </c>
      <c r="B28" s="17"/>
      <c r="C28" s="17"/>
      <c r="D28" s="3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1">
        <f t="shared" si="0"/>
        <v>0</v>
      </c>
    </row>
    <row r="29" spans="1:57" s="6" customFormat="1" ht="12.75">
      <c r="A29" s="10">
        <v>21</v>
      </c>
      <c r="B29" s="17"/>
      <c r="C29" s="17"/>
      <c r="D29" s="3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1">
        <f t="shared" si="0"/>
        <v>0</v>
      </c>
    </row>
    <row r="30" spans="1:57" s="6" customFormat="1" ht="12.75">
      <c r="A30" s="10">
        <v>22</v>
      </c>
      <c r="B30" s="17"/>
      <c r="C30" s="17"/>
      <c r="D30" s="3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1">
        <f t="shared" si="0"/>
        <v>0</v>
      </c>
    </row>
    <row r="31" spans="1:57" s="6" customFormat="1" ht="12.75">
      <c r="A31" s="10">
        <v>23</v>
      </c>
      <c r="B31" s="17"/>
      <c r="C31" s="17"/>
      <c r="D31" s="3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1">
        <f t="shared" si="0"/>
        <v>0</v>
      </c>
    </row>
    <row r="32" spans="1:57" s="6" customFormat="1" ht="12.75">
      <c r="A32" s="10">
        <v>24</v>
      </c>
      <c r="B32" s="17"/>
      <c r="C32" s="17"/>
      <c r="D32" s="3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1">
        <f t="shared" si="0"/>
        <v>0</v>
      </c>
    </row>
    <row r="33" spans="1:57" s="6" customFormat="1" ht="12.75">
      <c r="A33" s="10">
        <v>25</v>
      </c>
      <c r="B33" s="17"/>
      <c r="C33" s="17"/>
      <c r="D33" s="3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1">
        <f t="shared" si="0"/>
        <v>0</v>
      </c>
    </row>
    <row r="34" spans="1:57" s="6" customFormat="1" ht="12.75">
      <c r="A34" s="10">
        <v>26</v>
      </c>
      <c r="B34" s="17"/>
      <c r="C34" s="17"/>
      <c r="D34" s="3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1">
        <f t="shared" si="0"/>
        <v>0</v>
      </c>
    </row>
    <row r="35" spans="1:57" s="6" customFormat="1" ht="12.75">
      <c r="A35" s="10">
        <v>27</v>
      </c>
      <c r="B35" s="17"/>
      <c r="C35" s="17"/>
      <c r="D35" s="3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1">
        <f t="shared" si="0"/>
        <v>0</v>
      </c>
    </row>
    <row r="36" spans="1:57" s="6" customFormat="1" ht="12.75">
      <c r="A36" s="10">
        <v>28</v>
      </c>
      <c r="B36" s="17"/>
      <c r="C36" s="17"/>
      <c r="D36" s="3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1">
        <f t="shared" si="0"/>
        <v>0</v>
      </c>
    </row>
    <row r="37" spans="1:57" s="6" customFormat="1" ht="12.75">
      <c r="A37" s="10">
        <v>29</v>
      </c>
      <c r="B37" s="17"/>
      <c r="C37" s="17"/>
      <c r="D37" s="3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1">
        <f t="shared" si="0"/>
        <v>0</v>
      </c>
    </row>
    <row r="38" spans="1:57" s="6" customFormat="1" ht="12.75">
      <c r="A38" s="10">
        <v>30</v>
      </c>
      <c r="B38" s="17"/>
      <c r="C38" s="17"/>
      <c r="D38" s="3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1">
        <f t="shared" si="0"/>
        <v>0</v>
      </c>
    </row>
    <row r="39" spans="1:57" s="6" customFormat="1" ht="12.75">
      <c r="A39" s="10">
        <v>31</v>
      </c>
      <c r="B39" s="17"/>
      <c r="C39" s="17"/>
      <c r="D39" s="3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1">
        <f t="shared" si="0"/>
        <v>0</v>
      </c>
    </row>
    <row r="40" spans="1:57" s="6" customFormat="1" ht="12.75">
      <c r="A40" s="10">
        <v>32</v>
      </c>
      <c r="B40" s="17"/>
      <c r="C40" s="17"/>
      <c r="D40" s="3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1">
        <f t="shared" si="0"/>
        <v>0</v>
      </c>
    </row>
    <row r="41" spans="1:57" s="6" customFormat="1" ht="12.75">
      <c r="A41" s="10">
        <v>33</v>
      </c>
      <c r="B41" s="17"/>
      <c r="C41" s="17"/>
      <c r="D41" s="3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1">
        <f t="shared" si="0"/>
        <v>0</v>
      </c>
    </row>
    <row r="42" spans="1:57" s="6" customFormat="1" ht="12.75">
      <c r="A42" s="10">
        <v>34</v>
      </c>
      <c r="B42" s="17"/>
      <c r="C42" s="17"/>
      <c r="D42" s="3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1">
        <f t="shared" si="0"/>
        <v>0</v>
      </c>
    </row>
    <row r="43" spans="1:57" s="6" customFormat="1" ht="12.75">
      <c r="A43" s="10">
        <v>35</v>
      </c>
      <c r="B43" s="17"/>
      <c r="C43" s="17"/>
      <c r="D43" s="3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1">
        <f t="shared" si="0"/>
        <v>0</v>
      </c>
    </row>
    <row r="44" spans="1:57" s="8" customFormat="1" ht="18">
      <c r="A44" s="13"/>
      <c r="B44" s="26" t="s">
        <v>29</v>
      </c>
      <c r="C44" s="14"/>
      <c r="D44" s="36"/>
      <c r="E44" s="15">
        <f aca="true" t="shared" si="1" ref="E44:AJ44">SUM(E9:E43)</f>
        <v>0</v>
      </c>
      <c r="F44" s="15">
        <f t="shared" si="1"/>
        <v>0</v>
      </c>
      <c r="G44" s="15">
        <f t="shared" si="1"/>
        <v>0</v>
      </c>
      <c r="H44" s="15">
        <f t="shared" si="1"/>
        <v>0</v>
      </c>
      <c r="I44" s="15">
        <f t="shared" si="1"/>
        <v>0</v>
      </c>
      <c r="J44" s="15">
        <f t="shared" si="1"/>
        <v>0</v>
      </c>
      <c r="K44" s="15">
        <f t="shared" si="1"/>
        <v>0</v>
      </c>
      <c r="L44" s="15">
        <f t="shared" si="1"/>
        <v>0</v>
      </c>
      <c r="M44" s="15">
        <f t="shared" si="1"/>
        <v>0</v>
      </c>
      <c r="N44" s="15">
        <f t="shared" si="1"/>
        <v>0</v>
      </c>
      <c r="O44" s="15">
        <f t="shared" si="1"/>
        <v>0</v>
      </c>
      <c r="P44" s="15">
        <f t="shared" si="1"/>
        <v>0</v>
      </c>
      <c r="Q44" s="15">
        <f t="shared" si="1"/>
        <v>0</v>
      </c>
      <c r="R44" s="15">
        <f t="shared" si="1"/>
        <v>0</v>
      </c>
      <c r="S44" s="15">
        <f t="shared" si="1"/>
        <v>0</v>
      </c>
      <c r="T44" s="15">
        <f t="shared" si="1"/>
        <v>0</v>
      </c>
      <c r="U44" s="15">
        <f t="shared" si="1"/>
        <v>0</v>
      </c>
      <c r="V44" s="15">
        <f t="shared" si="1"/>
        <v>0</v>
      </c>
      <c r="W44" s="15">
        <f t="shared" si="1"/>
        <v>0</v>
      </c>
      <c r="X44" s="15">
        <f t="shared" si="1"/>
        <v>0</v>
      </c>
      <c r="Y44" s="15">
        <f t="shared" si="1"/>
        <v>0</v>
      </c>
      <c r="Z44" s="15">
        <f t="shared" si="1"/>
        <v>0</v>
      </c>
      <c r="AA44" s="15">
        <f t="shared" si="1"/>
        <v>0</v>
      </c>
      <c r="AB44" s="15">
        <f t="shared" si="1"/>
        <v>0</v>
      </c>
      <c r="AC44" s="15">
        <f t="shared" si="1"/>
        <v>0</v>
      </c>
      <c r="AD44" s="15">
        <f t="shared" si="1"/>
        <v>0</v>
      </c>
      <c r="AE44" s="15">
        <f t="shared" si="1"/>
        <v>0</v>
      </c>
      <c r="AF44" s="15">
        <f t="shared" si="1"/>
        <v>0</v>
      </c>
      <c r="AG44" s="15">
        <f t="shared" si="1"/>
        <v>0</v>
      </c>
      <c r="AH44" s="15">
        <f t="shared" si="1"/>
        <v>0</v>
      </c>
      <c r="AI44" s="15">
        <f t="shared" si="1"/>
        <v>0</v>
      </c>
      <c r="AJ44" s="15">
        <f t="shared" si="1"/>
        <v>0</v>
      </c>
      <c r="AK44" s="15">
        <f aca="true" t="shared" si="2" ref="AK44:BD44">SUM(AK9:AK43)</f>
        <v>0</v>
      </c>
      <c r="AL44" s="15">
        <f t="shared" si="2"/>
        <v>0</v>
      </c>
      <c r="AM44" s="15">
        <f t="shared" si="2"/>
        <v>0</v>
      </c>
      <c r="AN44" s="15">
        <f t="shared" si="2"/>
        <v>0</v>
      </c>
      <c r="AO44" s="15">
        <f t="shared" si="2"/>
        <v>0</v>
      </c>
      <c r="AP44" s="15">
        <f t="shared" si="2"/>
        <v>0</v>
      </c>
      <c r="AQ44" s="15">
        <f t="shared" si="2"/>
        <v>0</v>
      </c>
      <c r="AR44" s="15">
        <f t="shared" si="2"/>
        <v>0</v>
      </c>
      <c r="AS44" s="15">
        <f t="shared" si="2"/>
        <v>0</v>
      </c>
      <c r="AT44" s="15">
        <f t="shared" si="2"/>
        <v>0</v>
      </c>
      <c r="AU44" s="15">
        <f t="shared" si="2"/>
        <v>0</v>
      </c>
      <c r="AV44" s="15">
        <f t="shared" si="2"/>
        <v>0</v>
      </c>
      <c r="AW44" s="15">
        <f t="shared" si="2"/>
        <v>0</v>
      </c>
      <c r="AX44" s="15">
        <f t="shared" si="2"/>
        <v>0</v>
      </c>
      <c r="AY44" s="15">
        <f t="shared" si="2"/>
        <v>0</v>
      </c>
      <c r="AZ44" s="15">
        <f t="shared" si="2"/>
        <v>0</v>
      </c>
      <c r="BA44" s="15">
        <f t="shared" si="2"/>
        <v>0</v>
      </c>
      <c r="BB44" s="15">
        <f t="shared" si="2"/>
        <v>0</v>
      </c>
      <c r="BC44" s="15">
        <f t="shared" si="2"/>
        <v>0</v>
      </c>
      <c r="BD44" s="15">
        <f t="shared" si="2"/>
        <v>0</v>
      </c>
      <c r="BE44" s="16">
        <f>SUM(E9:BD43)</f>
        <v>0</v>
      </c>
    </row>
    <row r="45" s="6" customFormat="1" ht="30" customHeight="1">
      <c r="D45" s="12"/>
    </row>
    <row r="46" spans="1:57" ht="17.25" customHeight="1">
      <c r="A46" s="6"/>
      <c r="B46" s="6"/>
      <c r="C46" s="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6"/>
    </row>
    <row r="47" spans="1:57" ht="12.75">
      <c r="A47" s="8"/>
      <c r="B47" s="23"/>
      <c r="C47" s="32" t="s">
        <v>56</v>
      </c>
      <c r="D47" s="47">
        <f>COUNTIF(E9:BD43,1)</f>
        <v>0</v>
      </c>
      <c r="E47" s="4"/>
      <c r="F47" s="5"/>
      <c r="G47" s="5"/>
      <c r="H47" s="5"/>
      <c r="I47" s="5"/>
      <c r="J47" s="5"/>
      <c r="K47" s="5"/>
      <c r="L47" s="39" t="s">
        <v>36</v>
      </c>
      <c r="M47" s="50">
        <f>PRODUCT(D47/AC47)</f>
        <v>0</v>
      </c>
      <c r="N47" s="51"/>
      <c r="O47" s="43"/>
      <c r="P47" s="19" t="s">
        <v>59</v>
      </c>
      <c r="Q47" s="25"/>
      <c r="R47" s="5" t="s">
        <v>35</v>
      </c>
      <c r="S47" s="7"/>
      <c r="T47" s="22"/>
      <c r="U47" s="5"/>
      <c r="V47" s="48">
        <f>PRODUCT(BE44,1.5)</f>
        <v>0</v>
      </c>
      <c r="W47" s="49"/>
      <c r="X47" s="23"/>
      <c r="Y47" s="4" t="s">
        <v>30</v>
      </c>
      <c r="Z47" s="22"/>
      <c r="AA47" s="5"/>
      <c r="AB47" s="5"/>
      <c r="AC47" s="44">
        <f>COUNT(E44:BD44)</f>
        <v>52</v>
      </c>
      <c r="AD47" s="8"/>
      <c r="AE47" s="4"/>
      <c r="AF47" s="5"/>
      <c r="AG47" s="5"/>
      <c r="AH47" s="5"/>
      <c r="AI47" s="42"/>
      <c r="AJ47" s="42" t="s">
        <v>58</v>
      </c>
      <c r="AK47" s="45">
        <f>COUNTA(B9:B43)</f>
        <v>0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24"/>
      <c r="BB47" s="40"/>
      <c r="BC47" s="5"/>
      <c r="BD47" s="41" t="s">
        <v>57</v>
      </c>
      <c r="BE47" s="46">
        <f ca="1">TODAY()</f>
        <v>38626</v>
      </c>
    </row>
    <row r="48" spans="5:57" ht="5.25" customHeight="1">
      <c r="E48"/>
      <c r="F48"/>
      <c r="G48"/>
      <c r="H48"/>
      <c r="X48" s="24"/>
      <c r="Y48" s="24"/>
      <c r="Z48" s="24"/>
      <c r="BE48" s="2"/>
    </row>
    <row r="49" ht="12.75">
      <c r="BE49" s="23"/>
    </row>
    <row r="50" ht="12.75">
      <c r="BE50" s="23"/>
    </row>
    <row r="51" spans="7:57" ht="12.75">
      <c r="G51" s="3" t="s">
        <v>7</v>
      </c>
      <c r="P51" s="3" t="s">
        <v>7</v>
      </c>
      <c r="BE51" s="32"/>
    </row>
    <row r="52" ht="12.75">
      <c r="BE52" s="23"/>
    </row>
    <row r="53" spans="4:57" ht="12.75">
      <c r="D53" s="37"/>
      <c r="E53" s="1"/>
      <c r="F53" s="1"/>
      <c r="G53" s="1"/>
      <c r="H53" s="20"/>
      <c r="I53" s="1"/>
      <c r="J53" s="1"/>
      <c r="K53" s="1"/>
      <c r="L53" s="1"/>
      <c r="M53" s="1"/>
      <c r="BE53" s="32"/>
    </row>
    <row r="54" ht="12.75">
      <c r="BE54" s="23"/>
    </row>
    <row r="98" spans="57:76" ht="12.75">
      <c r="BE98">
        <v>13</v>
      </c>
      <c r="BF98">
        <v>11</v>
      </c>
      <c r="BG98">
        <v>13</v>
      </c>
      <c r="BH98">
        <v>7</v>
      </c>
      <c r="BI98">
        <v>8</v>
      </c>
      <c r="BJ98">
        <v>12</v>
      </c>
      <c r="BK98">
        <v>10</v>
      </c>
      <c r="BL98">
        <v>14</v>
      </c>
      <c r="BM98">
        <v>11</v>
      </c>
      <c r="BN98">
        <v>11</v>
      </c>
      <c r="BO98">
        <v>11</v>
      </c>
      <c r="BP98">
        <v>16</v>
      </c>
      <c r="BQ98">
        <v>14</v>
      </c>
      <c r="BR98">
        <v>16</v>
      </c>
      <c r="BS98">
        <v>12</v>
      </c>
      <c r="BT98">
        <v>7</v>
      </c>
      <c r="BU98">
        <v>15</v>
      </c>
      <c r="BV98">
        <v>16</v>
      </c>
      <c r="BW98">
        <v>10</v>
      </c>
      <c r="BX98">
        <v>16</v>
      </c>
    </row>
  </sheetData>
  <mergeCells count="2">
    <mergeCell ref="V47:W47"/>
    <mergeCell ref="M47:N47"/>
  </mergeCells>
  <printOptions horizontalCentered="1" verticalCentered="1"/>
  <pageMargins left="0.26" right="0.24" top="0.26" bottom="0.36" header="0.17" footer="0.11811023622047245"/>
  <pageSetup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X98"/>
  <sheetViews>
    <sheetView showGridLines="0" tabSelected="1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5" sqref="C5"/>
    </sheetView>
  </sheetViews>
  <sheetFormatPr defaultColWidth="11.421875" defaultRowHeight="12.75"/>
  <cols>
    <col min="1" max="1" width="3.28125" style="0" customWidth="1"/>
    <col min="2" max="2" width="12.8515625" style="0" customWidth="1"/>
    <col min="3" max="3" width="10.140625" style="0" customWidth="1"/>
    <col min="4" max="4" width="10.140625" style="3" customWidth="1"/>
    <col min="5" max="56" width="2.8515625" style="3" customWidth="1"/>
    <col min="57" max="57" width="10.7109375" style="0" customWidth="1"/>
  </cols>
  <sheetData>
    <row r="2" spans="3:26" ht="36.75" customHeight="1">
      <c r="C2" s="31" t="s">
        <v>46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" customHeight="1"/>
    <row r="4" ht="15" customHeight="1"/>
    <row r="5" spans="3:12" ht="31.5" customHeight="1">
      <c r="C5" s="38" t="s">
        <v>62</v>
      </c>
      <c r="L5" s="27"/>
    </row>
    <row r="6" ht="36.75" customHeight="1">
      <c r="C6" s="27" t="s">
        <v>60</v>
      </c>
    </row>
    <row r="7" ht="42" customHeight="1"/>
    <row r="8" spans="1:57" s="6" customFormat="1" ht="69" customHeight="1">
      <c r="A8" s="29" t="s">
        <v>0</v>
      </c>
      <c r="B8" s="30" t="s">
        <v>1</v>
      </c>
      <c r="C8" s="30" t="s">
        <v>2</v>
      </c>
      <c r="D8" s="33" t="s">
        <v>3</v>
      </c>
      <c r="E8" s="21">
        <v>38629</v>
      </c>
      <c r="F8" s="21">
        <v>38636</v>
      </c>
      <c r="G8" s="21">
        <v>38643</v>
      </c>
      <c r="H8" s="21">
        <v>38650</v>
      </c>
      <c r="I8" s="21">
        <v>38657</v>
      </c>
      <c r="J8" s="21">
        <v>38664</v>
      </c>
      <c r="K8" s="21">
        <v>38671</v>
      </c>
      <c r="L8" s="21">
        <v>38678</v>
      </c>
      <c r="M8" s="21">
        <v>38685</v>
      </c>
      <c r="N8" s="21">
        <v>38692</v>
      </c>
      <c r="O8" s="21">
        <v>38699</v>
      </c>
      <c r="P8" s="21">
        <v>38706</v>
      </c>
      <c r="Q8" s="21">
        <v>38713</v>
      </c>
      <c r="R8" s="21">
        <v>38720</v>
      </c>
      <c r="S8" s="21">
        <v>38727</v>
      </c>
      <c r="T8" s="21">
        <v>38734</v>
      </c>
      <c r="U8" s="21">
        <v>38741</v>
      </c>
      <c r="V8" s="21">
        <v>38748</v>
      </c>
      <c r="W8" s="21">
        <v>38755</v>
      </c>
      <c r="X8" s="21">
        <v>38762</v>
      </c>
      <c r="Y8" s="21">
        <v>38769</v>
      </c>
      <c r="Z8" s="21">
        <v>38776</v>
      </c>
      <c r="AA8" s="21">
        <v>38783</v>
      </c>
      <c r="AB8" s="21">
        <v>38790</v>
      </c>
      <c r="AC8" s="21">
        <v>38797</v>
      </c>
      <c r="AD8" s="21">
        <v>38804</v>
      </c>
      <c r="AE8" s="21">
        <v>38811</v>
      </c>
      <c r="AF8" s="21">
        <v>38818</v>
      </c>
      <c r="AG8" s="21">
        <v>38825</v>
      </c>
      <c r="AH8" s="21">
        <v>38832</v>
      </c>
      <c r="AI8" s="21">
        <v>38839</v>
      </c>
      <c r="AJ8" s="21">
        <v>38846</v>
      </c>
      <c r="AK8" s="21">
        <v>38853</v>
      </c>
      <c r="AL8" s="21">
        <v>38860</v>
      </c>
      <c r="AM8" s="21">
        <v>38867</v>
      </c>
      <c r="AN8" s="21">
        <v>38874</v>
      </c>
      <c r="AO8" s="21">
        <v>38881</v>
      </c>
      <c r="AP8" s="21">
        <v>38888</v>
      </c>
      <c r="AQ8" s="21">
        <v>38895</v>
      </c>
      <c r="AR8" s="21">
        <v>38902</v>
      </c>
      <c r="AS8" s="21">
        <v>38909</v>
      </c>
      <c r="AT8" s="21">
        <v>38916</v>
      </c>
      <c r="AU8" s="21">
        <v>38923</v>
      </c>
      <c r="AV8" s="21">
        <v>38930</v>
      </c>
      <c r="AW8" s="21">
        <v>38937</v>
      </c>
      <c r="AX8" s="21">
        <v>38944</v>
      </c>
      <c r="AY8" s="21">
        <v>38951</v>
      </c>
      <c r="AZ8" s="21">
        <v>38958</v>
      </c>
      <c r="BA8" s="21">
        <v>38965</v>
      </c>
      <c r="BB8" s="21">
        <v>38972</v>
      </c>
      <c r="BC8" s="21">
        <v>38979</v>
      </c>
      <c r="BD8" s="21">
        <v>38986</v>
      </c>
      <c r="BE8" s="9" t="s">
        <v>4</v>
      </c>
    </row>
    <row r="9" spans="1:57" s="6" customFormat="1" ht="12.75">
      <c r="A9" s="10">
        <v>1</v>
      </c>
      <c r="B9" s="17"/>
      <c r="C9" s="17"/>
      <c r="D9" s="3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1">
        <f aca="true" t="shared" si="0" ref="BE9:BE43">SUM(E9:BD9)</f>
        <v>0</v>
      </c>
    </row>
    <row r="10" spans="1:57" s="6" customFormat="1" ht="12.75">
      <c r="A10" s="10">
        <v>2</v>
      </c>
      <c r="B10" s="17"/>
      <c r="C10" s="17"/>
      <c r="D10" s="3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1">
        <f t="shared" si="0"/>
        <v>0</v>
      </c>
    </row>
    <row r="11" spans="1:57" s="6" customFormat="1" ht="12.75">
      <c r="A11" s="10">
        <v>3</v>
      </c>
      <c r="B11" s="10"/>
      <c r="C11" s="10"/>
      <c r="D11" s="3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1">
        <f t="shared" si="0"/>
        <v>0</v>
      </c>
    </row>
    <row r="12" spans="1:57" s="6" customFormat="1" ht="12.75">
      <c r="A12" s="10">
        <v>4</v>
      </c>
      <c r="B12" s="17"/>
      <c r="C12" s="17"/>
      <c r="D12" s="3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1">
        <f t="shared" si="0"/>
        <v>0</v>
      </c>
    </row>
    <row r="13" spans="1:57" s="6" customFormat="1" ht="12.75">
      <c r="A13" s="10">
        <v>5</v>
      </c>
      <c r="B13" s="17"/>
      <c r="C13" s="17"/>
      <c r="D13" s="3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1">
        <f t="shared" si="0"/>
        <v>0</v>
      </c>
    </row>
    <row r="14" spans="1:57" s="6" customFormat="1" ht="12.75">
      <c r="A14" s="10">
        <v>6</v>
      </c>
      <c r="B14" s="17"/>
      <c r="C14" s="17"/>
      <c r="D14" s="3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1">
        <f t="shared" si="0"/>
        <v>0</v>
      </c>
    </row>
    <row r="15" spans="1:57" s="6" customFormat="1" ht="12.75">
      <c r="A15" s="10">
        <v>7</v>
      </c>
      <c r="B15" s="17"/>
      <c r="C15" s="17"/>
      <c r="D15" s="3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1">
        <f t="shared" si="0"/>
        <v>0</v>
      </c>
    </row>
    <row r="16" spans="1:57" s="6" customFormat="1" ht="12.75">
      <c r="A16" s="10">
        <v>8</v>
      </c>
      <c r="B16" s="17"/>
      <c r="C16" s="17"/>
      <c r="D16" s="3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1">
        <f t="shared" si="0"/>
        <v>0</v>
      </c>
    </row>
    <row r="17" spans="1:57" s="6" customFormat="1" ht="12.75">
      <c r="A17" s="10">
        <v>9</v>
      </c>
      <c r="B17" s="17"/>
      <c r="C17" s="17"/>
      <c r="D17" s="3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1">
        <f t="shared" si="0"/>
        <v>0</v>
      </c>
    </row>
    <row r="18" spans="1:57" s="6" customFormat="1" ht="12.75">
      <c r="A18" s="10">
        <v>10</v>
      </c>
      <c r="B18" s="17"/>
      <c r="C18" s="17"/>
      <c r="D18" s="3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1">
        <f t="shared" si="0"/>
        <v>0</v>
      </c>
    </row>
    <row r="19" spans="1:57" s="6" customFormat="1" ht="12.75">
      <c r="A19" s="10">
        <v>11</v>
      </c>
      <c r="B19" s="17"/>
      <c r="C19" s="17"/>
      <c r="D19" s="3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1">
        <f t="shared" si="0"/>
        <v>0</v>
      </c>
    </row>
    <row r="20" spans="1:57" s="6" customFormat="1" ht="12.75">
      <c r="A20" s="10">
        <v>12</v>
      </c>
      <c r="B20" s="17"/>
      <c r="C20" s="17"/>
      <c r="D20" s="3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1">
        <f t="shared" si="0"/>
        <v>0</v>
      </c>
    </row>
    <row r="21" spans="1:57" s="6" customFormat="1" ht="12.75">
      <c r="A21" s="10">
        <v>13</v>
      </c>
      <c r="B21" s="17"/>
      <c r="C21" s="17"/>
      <c r="D21" s="3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1">
        <f t="shared" si="0"/>
        <v>0</v>
      </c>
    </row>
    <row r="22" spans="1:57" s="6" customFormat="1" ht="12.75">
      <c r="A22" s="10">
        <v>14</v>
      </c>
      <c r="B22" s="17"/>
      <c r="C22" s="17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1">
        <f t="shared" si="0"/>
        <v>0</v>
      </c>
    </row>
    <row r="23" spans="1:57" s="6" customFormat="1" ht="12.75">
      <c r="A23" s="10">
        <v>15</v>
      </c>
      <c r="B23" s="10"/>
      <c r="C23" s="10"/>
      <c r="D23" s="3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1">
        <f t="shared" si="0"/>
        <v>0</v>
      </c>
    </row>
    <row r="24" spans="1:57" s="6" customFormat="1" ht="12.75">
      <c r="A24" s="10">
        <v>16</v>
      </c>
      <c r="B24" s="17"/>
      <c r="C24" s="17"/>
      <c r="D24" s="3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1">
        <f t="shared" si="0"/>
        <v>0</v>
      </c>
    </row>
    <row r="25" spans="1:57" s="6" customFormat="1" ht="12.75">
      <c r="A25" s="10">
        <v>17</v>
      </c>
      <c r="B25" s="10"/>
      <c r="C25" s="10"/>
      <c r="D25" s="3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1">
        <f t="shared" si="0"/>
        <v>0</v>
      </c>
    </row>
    <row r="26" spans="1:57" s="6" customFormat="1" ht="12.75">
      <c r="A26" s="10">
        <v>18</v>
      </c>
      <c r="B26" s="17"/>
      <c r="C26" s="17"/>
      <c r="D26" s="3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1">
        <f t="shared" si="0"/>
        <v>0</v>
      </c>
    </row>
    <row r="27" spans="1:57" s="6" customFormat="1" ht="12.75">
      <c r="A27" s="10">
        <v>19</v>
      </c>
      <c r="B27" s="17"/>
      <c r="C27" s="17"/>
      <c r="D27" s="3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1">
        <f t="shared" si="0"/>
        <v>0</v>
      </c>
    </row>
    <row r="28" spans="1:57" s="6" customFormat="1" ht="12.75">
      <c r="A28" s="10">
        <v>20</v>
      </c>
      <c r="B28" s="17"/>
      <c r="C28" s="17"/>
      <c r="D28" s="3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1">
        <f t="shared" si="0"/>
        <v>0</v>
      </c>
    </row>
    <row r="29" spans="1:57" s="6" customFormat="1" ht="12.75">
      <c r="A29" s="10">
        <v>21</v>
      </c>
      <c r="B29" s="17"/>
      <c r="C29" s="17"/>
      <c r="D29" s="3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1">
        <f t="shared" si="0"/>
        <v>0</v>
      </c>
    </row>
    <row r="30" spans="1:57" s="6" customFormat="1" ht="12.75">
      <c r="A30" s="10">
        <v>22</v>
      </c>
      <c r="B30" s="17"/>
      <c r="C30" s="17"/>
      <c r="D30" s="3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1">
        <f t="shared" si="0"/>
        <v>0</v>
      </c>
    </row>
    <row r="31" spans="1:57" s="6" customFormat="1" ht="12.75">
      <c r="A31" s="10">
        <v>23</v>
      </c>
      <c r="B31" s="17"/>
      <c r="C31" s="17"/>
      <c r="D31" s="3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1">
        <f t="shared" si="0"/>
        <v>0</v>
      </c>
    </row>
    <row r="32" spans="1:57" s="6" customFormat="1" ht="12.75">
      <c r="A32" s="10">
        <v>24</v>
      </c>
      <c r="B32" s="17"/>
      <c r="C32" s="17"/>
      <c r="D32" s="3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1">
        <f t="shared" si="0"/>
        <v>0</v>
      </c>
    </row>
    <row r="33" spans="1:57" s="6" customFormat="1" ht="12.75">
      <c r="A33" s="10">
        <v>25</v>
      </c>
      <c r="B33" s="17"/>
      <c r="C33" s="17"/>
      <c r="D33" s="3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1">
        <f t="shared" si="0"/>
        <v>0</v>
      </c>
    </row>
    <row r="34" spans="1:57" s="6" customFormat="1" ht="12.75">
      <c r="A34" s="10">
        <v>26</v>
      </c>
      <c r="B34" s="17"/>
      <c r="C34" s="17"/>
      <c r="D34" s="3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1">
        <f t="shared" si="0"/>
        <v>0</v>
      </c>
    </row>
    <row r="35" spans="1:57" s="6" customFormat="1" ht="12.75">
      <c r="A35" s="10">
        <v>27</v>
      </c>
      <c r="B35" s="17"/>
      <c r="C35" s="17"/>
      <c r="D35" s="3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1">
        <f t="shared" si="0"/>
        <v>0</v>
      </c>
    </row>
    <row r="36" spans="1:57" s="6" customFormat="1" ht="12.75">
      <c r="A36" s="10">
        <v>28</v>
      </c>
      <c r="B36" s="17"/>
      <c r="C36" s="17"/>
      <c r="D36" s="3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1">
        <f t="shared" si="0"/>
        <v>0</v>
      </c>
    </row>
    <row r="37" spans="1:57" s="6" customFormat="1" ht="12.75">
      <c r="A37" s="10">
        <v>29</v>
      </c>
      <c r="B37" s="17"/>
      <c r="C37" s="17"/>
      <c r="D37" s="3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1">
        <f t="shared" si="0"/>
        <v>0</v>
      </c>
    </row>
    <row r="38" spans="1:57" s="6" customFormat="1" ht="12.75">
      <c r="A38" s="10">
        <v>30</v>
      </c>
      <c r="B38" s="17"/>
      <c r="C38" s="17"/>
      <c r="D38" s="3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1">
        <f t="shared" si="0"/>
        <v>0</v>
      </c>
    </row>
    <row r="39" spans="1:57" s="6" customFormat="1" ht="12.75">
      <c r="A39" s="10">
        <v>31</v>
      </c>
      <c r="B39" s="17"/>
      <c r="C39" s="17"/>
      <c r="D39" s="3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1">
        <f t="shared" si="0"/>
        <v>0</v>
      </c>
    </row>
    <row r="40" spans="1:57" s="6" customFormat="1" ht="12.75">
      <c r="A40" s="10">
        <v>32</v>
      </c>
      <c r="B40" s="17"/>
      <c r="C40" s="17"/>
      <c r="D40" s="3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1">
        <f t="shared" si="0"/>
        <v>0</v>
      </c>
    </row>
    <row r="41" spans="1:57" s="6" customFormat="1" ht="12.75">
      <c r="A41" s="10">
        <v>33</v>
      </c>
      <c r="B41" s="17"/>
      <c r="C41" s="17"/>
      <c r="D41" s="3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1">
        <f t="shared" si="0"/>
        <v>0</v>
      </c>
    </row>
    <row r="42" spans="1:57" s="6" customFormat="1" ht="12.75">
      <c r="A42" s="10">
        <v>34</v>
      </c>
      <c r="B42" s="17"/>
      <c r="C42" s="17"/>
      <c r="D42" s="3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1">
        <f t="shared" si="0"/>
        <v>0</v>
      </c>
    </row>
    <row r="43" spans="1:57" s="6" customFormat="1" ht="12.75">
      <c r="A43" s="10">
        <v>35</v>
      </c>
      <c r="B43" s="17"/>
      <c r="C43" s="17"/>
      <c r="D43" s="3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1">
        <f t="shared" si="0"/>
        <v>0</v>
      </c>
    </row>
    <row r="44" spans="1:57" s="8" customFormat="1" ht="18">
      <c r="A44" s="13"/>
      <c r="B44" s="26" t="s">
        <v>29</v>
      </c>
      <c r="C44" s="14"/>
      <c r="D44" s="36"/>
      <c r="E44" s="15">
        <f aca="true" t="shared" si="1" ref="E44:AJ44">SUM(E9:E43)</f>
        <v>0</v>
      </c>
      <c r="F44" s="15">
        <f t="shared" si="1"/>
        <v>0</v>
      </c>
      <c r="G44" s="15">
        <f t="shared" si="1"/>
        <v>0</v>
      </c>
      <c r="H44" s="15">
        <f t="shared" si="1"/>
        <v>0</v>
      </c>
      <c r="I44" s="15">
        <f t="shared" si="1"/>
        <v>0</v>
      </c>
      <c r="J44" s="15">
        <f t="shared" si="1"/>
        <v>0</v>
      </c>
      <c r="K44" s="15">
        <f t="shared" si="1"/>
        <v>0</v>
      </c>
      <c r="L44" s="15">
        <f t="shared" si="1"/>
        <v>0</v>
      </c>
      <c r="M44" s="15">
        <f t="shared" si="1"/>
        <v>0</v>
      </c>
      <c r="N44" s="15">
        <f t="shared" si="1"/>
        <v>0</v>
      </c>
      <c r="O44" s="15">
        <f t="shared" si="1"/>
        <v>0</v>
      </c>
      <c r="P44" s="15">
        <f t="shared" si="1"/>
        <v>0</v>
      </c>
      <c r="Q44" s="15">
        <f t="shared" si="1"/>
        <v>0</v>
      </c>
      <c r="R44" s="15">
        <f t="shared" si="1"/>
        <v>0</v>
      </c>
      <c r="S44" s="15">
        <f t="shared" si="1"/>
        <v>0</v>
      </c>
      <c r="T44" s="15">
        <f t="shared" si="1"/>
        <v>0</v>
      </c>
      <c r="U44" s="15">
        <f t="shared" si="1"/>
        <v>0</v>
      </c>
      <c r="V44" s="15">
        <f t="shared" si="1"/>
        <v>0</v>
      </c>
      <c r="W44" s="15">
        <f t="shared" si="1"/>
        <v>0</v>
      </c>
      <c r="X44" s="15">
        <f t="shared" si="1"/>
        <v>0</v>
      </c>
      <c r="Y44" s="15">
        <f t="shared" si="1"/>
        <v>0</v>
      </c>
      <c r="Z44" s="15">
        <f t="shared" si="1"/>
        <v>0</v>
      </c>
      <c r="AA44" s="15">
        <f t="shared" si="1"/>
        <v>0</v>
      </c>
      <c r="AB44" s="15">
        <f t="shared" si="1"/>
        <v>0</v>
      </c>
      <c r="AC44" s="15">
        <f t="shared" si="1"/>
        <v>0</v>
      </c>
      <c r="AD44" s="15">
        <f t="shared" si="1"/>
        <v>0</v>
      </c>
      <c r="AE44" s="15">
        <f t="shared" si="1"/>
        <v>0</v>
      </c>
      <c r="AF44" s="15">
        <f t="shared" si="1"/>
        <v>0</v>
      </c>
      <c r="AG44" s="15">
        <f t="shared" si="1"/>
        <v>0</v>
      </c>
      <c r="AH44" s="15">
        <f t="shared" si="1"/>
        <v>0</v>
      </c>
      <c r="AI44" s="15">
        <f t="shared" si="1"/>
        <v>0</v>
      </c>
      <c r="AJ44" s="15">
        <f t="shared" si="1"/>
        <v>0</v>
      </c>
      <c r="AK44" s="15">
        <f aca="true" t="shared" si="2" ref="AK44:BP44">SUM(AK9:AK43)</f>
        <v>0</v>
      </c>
      <c r="AL44" s="15">
        <f t="shared" si="2"/>
        <v>0</v>
      </c>
      <c r="AM44" s="15">
        <f t="shared" si="2"/>
        <v>0</v>
      </c>
      <c r="AN44" s="15">
        <f t="shared" si="2"/>
        <v>0</v>
      </c>
      <c r="AO44" s="15">
        <f t="shared" si="2"/>
        <v>0</v>
      </c>
      <c r="AP44" s="15">
        <f t="shared" si="2"/>
        <v>0</v>
      </c>
      <c r="AQ44" s="15">
        <f t="shared" si="2"/>
        <v>0</v>
      </c>
      <c r="AR44" s="15">
        <f t="shared" si="2"/>
        <v>0</v>
      </c>
      <c r="AS44" s="15">
        <f t="shared" si="2"/>
        <v>0</v>
      </c>
      <c r="AT44" s="15">
        <f t="shared" si="2"/>
        <v>0</v>
      </c>
      <c r="AU44" s="15">
        <f t="shared" si="2"/>
        <v>0</v>
      </c>
      <c r="AV44" s="15">
        <f t="shared" si="2"/>
        <v>0</v>
      </c>
      <c r="AW44" s="15">
        <f t="shared" si="2"/>
        <v>0</v>
      </c>
      <c r="AX44" s="15">
        <f t="shared" si="2"/>
        <v>0</v>
      </c>
      <c r="AY44" s="15">
        <f t="shared" si="2"/>
        <v>0</v>
      </c>
      <c r="AZ44" s="15">
        <f t="shared" si="2"/>
        <v>0</v>
      </c>
      <c r="BA44" s="15">
        <f t="shared" si="2"/>
        <v>0</v>
      </c>
      <c r="BB44" s="15">
        <f t="shared" si="2"/>
        <v>0</v>
      </c>
      <c r="BC44" s="15">
        <f t="shared" si="2"/>
        <v>0</v>
      </c>
      <c r="BD44" s="15">
        <f t="shared" si="2"/>
        <v>0</v>
      </c>
      <c r="BE44" s="16">
        <f>SUM(E9:BD43)</f>
        <v>0</v>
      </c>
    </row>
    <row r="45" s="6" customFormat="1" ht="30" customHeight="1">
      <c r="D45" s="12"/>
    </row>
    <row r="46" spans="1:57" ht="17.25" customHeight="1">
      <c r="A46" s="6"/>
      <c r="B46" s="6"/>
      <c r="C46" s="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6"/>
    </row>
    <row r="47" spans="1:57" ht="12.75">
      <c r="A47" s="8"/>
      <c r="B47" s="23"/>
      <c r="C47" s="32" t="s">
        <v>56</v>
      </c>
      <c r="D47" s="47">
        <f>COUNTIF(E9:BD43,1)</f>
        <v>0</v>
      </c>
      <c r="E47" s="4"/>
      <c r="F47" s="5"/>
      <c r="G47" s="5"/>
      <c r="H47" s="5"/>
      <c r="I47" s="5"/>
      <c r="J47" s="5"/>
      <c r="K47" s="5"/>
      <c r="L47" s="39" t="s">
        <v>36</v>
      </c>
      <c r="M47" s="50">
        <f>PRODUCT(D47/AC47)</f>
        <v>0</v>
      </c>
      <c r="N47" s="51"/>
      <c r="O47" s="43"/>
      <c r="P47" s="19" t="s">
        <v>59</v>
      </c>
      <c r="Q47" s="25"/>
      <c r="R47" s="5" t="s">
        <v>35</v>
      </c>
      <c r="S47" s="7"/>
      <c r="T47" s="22"/>
      <c r="U47" s="5"/>
      <c r="V47" s="48">
        <f>PRODUCT(BE44,1.5)</f>
        <v>0</v>
      </c>
      <c r="W47" s="49"/>
      <c r="X47" s="23"/>
      <c r="Y47" s="4" t="s">
        <v>30</v>
      </c>
      <c r="Z47" s="22"/>
      <c r="AA47" s="5"/>
      <c r="AB47" s="5"/>
      <c r="AC47" s="44">
        <f>COUNT(E44:BD44)</f>
        <v>52</v>
      </c>
      <c r="AD47" s="8"/>
      <c r="AE47" s="4"/>
      <c r="AF47" s="5"/>
      <c r="AG47" s="5"/>
      <c r="AH47" s="5"/>
      <c r="AI47" s="42"/>
      <c r="AJ47" s="42" t="s">
        <v>58</v>
      </c>
      <c r="AK47" s="45">
        <f>COUNTA(B9:B43)</f>
        <v>0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24"/>
      <c r="BB47" s="40"/>
      <c r="BC47" s="5"/>
      <c r="BD47" s="41" t="s">
        <v>57</v>
      </c>
      <c r="BE47" s="46">
        <f ca="1">TODAY()</f>
        <v>38626</v>
      </c>
    </row>
    <row r="48" spans="5:57" ht="5.25" customHeight="1">
      <c r="E48"/>
      <c r="F48"/>
      <c r="G48"/>
      <c r="H48"/>
      <c r="X48" s="24"/>
      <c r="Y48" s="24"/>
      <c r="Z48" s="24"/>
      <c r="BE48" s="2"/>
    </row>
    <row r="49" ht="12.75">
      <c r="BE49" s="23"/>
    </row>
    <row r="50" ht="12.75">
      <c r="BE50" s="23"/>
    </row>
    <row r="51" spans="7:57" ht="12.75">
      <c r="G51" s="3" t="s">
        <v>7</v>
      </c>
      <c r="P51" s="3" t="s">
        <v>7</v>
      </c>
      <c r="BE51" s="32"/>
    </row>
    <row r="52" ht="12.75">
      <c r="BE52" s="23"/>
    </row>
    <row r="53" spans="4:57" ht="12.75">
      <c r="D53" s="37"/>
      <c r="E53" s="1"/>
      <c r="F53" s="1"/>
      <c r="G53" s="1"/>
      <c r="H53" s="20"/>
      <c r="I53" s="1"/>
      <c r="J53" s="1"/>
      <c r="K53" s="1"/>
      <c r="L53" s="1"/>
      <c r="M53" s="1"/>
      <c r="BE53" s="32"/>
    </row>
    <row r="54" ht="12.75">
      <c r="BE54" s="23"/>
    </row>
    <row r="98" spans="57:76" ht="12.75">
      <c r="BE98">
        <v>13</v>
      </c>
      <c r="BF98">
        <v>11</v>
      </c>
      <c r="BG98">
        <v>13</v>
      </c>
      <c r="BH98">
        <v>7</v>
      </c>
      <c r="BI98">
        <v>8</v>
      </c>
      <c r="BJ98">
        <v>12</v>
      </c>
      <c r="BK98">
        <v>10</v>
      </c>
      <c r="BL98">
        <v>14</v>
      </c>
      <c r="BM98">
        <v>11</v>
      </c>
      <c r="BN98">
        <v>11</v>
      </c>
      <c r="BO98">
        <v>11</v>
      </c>
      <c r="BP98">
        <v>16</v>
      </c>
      <c r="BQ98">
        <v>14</v>
      </c>
      <c r="BR98">
        <v>16</v>
      </c>
      <c r="BS98">
        <v>12</v>
      </c>
      <c r="BT98">
        <v>7</v>
      </c>
      <c r="BU98">
        <v>15</v>
      </c>
      <c r="BV98">
        <v>16</v>
      </c>
      <c r="BW98">
        <v>10</v>
      </c>
      <c r="BX98">
        <v>16</v>
      </c>
    </row>
  </sheetData>
  <mergeCells count="2">
    <mergeCell ref="V47:W47"/>
    <mergeCell ref="M47:N47"/>
  </mergeCells>
  <printOptions horizontalCentered="1" verticalCentered="1"/>
  <pageMargins left="0.26" right="0.24" top="0.26" bottom="0.36" header="0.17" footer="0.11811023622047245"/>
  <pageSetup horizontalDpi="300" verticalDpi="3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90"/>
  <sheetViews>
    <sheetView showGridLines="0" workbookViewId="0" topLeftCell="A4">
      <pane xSplit="3" ySplit="5" topLeftCell="P25" activePane="bottomRight" state="frozen"/>
      <selection pane="topLeft" activeCell="A4" sqref="A4"/>
      <selection pane="topRight" activeCell="D4" sqref="D4"/>
      <selection pane="bottomLeft" activeCell="A7" sqref="A7"/>
      <selection pane="bottomRight" activeCell="AX9" sqref="AX9"/>
    </sheetView>
  </sheetViews>
  <sheetFormatPr defaultColWidth="11.421875" defaultRowHeight="12.75"/>
  <cols>
    <col min="1" max="1" width="3.28125" style="0" customWidth="1"/>
    <col min="2" max="2" width="12.8515625" style="0" customWidth="1"/>
    <col min="3" max="3" width="10.140625" style="0" customWidth="1"/>
    <col min="4" max="4" width="10.57421875" style="3" customWidth="1"/>
    <col min="5" max="49" width="2.8515625" style="3" customWidth="1"/>
    <col min="50" max="50" width="10.7109375" style="0" customWidth="1"/>
  </cols>
  <sheetData>
    <row r="2" spans="3:26" ht="36.75" customHeight="1">
      <c r="C2" s="31" t="s">
        <v>46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" customHeight="1"/>
    <row r="4" ht="15" customHeight="1"/>
    <row r="5" spans="5:12" ht="31.5" customHeight="1">
      <c r="E5" s="38" t="s">
        <v>55</v>
      </c>
      <c r="L5" s="27"/>
    </row>
    <row r="6" ht="36.75" customHeight="1">
      <c r="C6" s="27" t="s">
        <v>47</v>
      </c>
    </row>
    <row r="7" ht="23.25" customHeight="1"/>
    <row r="8" spans="1:50" s="6" customFormat="1" ht="69" customHeight="1">
      <c r="A8" s="29" t="s">
        <v>0</v>
      </c>
      <c r="B8" s="30" t="s">
        <v>1</v>
      </c>
      <c r="C8" s="30" t="s">
        <v>2</v>
      </c>
      <c r="D8" s="33" t="s">
        <v>3</v>
      </c>
      <c r="E8" s="21">
        <v>37546</v>
      </c>
      <c r="F8" s="21">
        <v>37553</v>
      </c>
      <c r="G8" s="21">
        <v>37560</v>
      </c>
      <c r="H8" s="21">
        <v>37567</v>
      </c>
      <c r="I8" s="21">
        <v>37574</v>
      </c>
      <c r="J8" s="21">
        <v>37581</v>
      </c>
      <c r="K8" s="21">
        <v>37588</v>
      </c>
      <c r="L8" s="21">
        <v>37595</v>
      </c>
      <c r="M8" s="21">
        <v>37602</v>
      </c>
      <c r="N8" s="21">
        <v>37609</v>
      </c>
      <c r="O8" s="21">
        <v>37630</v>
      </c>
      <c r="P8" s="21">
        <v>37637</v>
      </c>
      <c r="Q8" s="21">
        <v>37644</v>
      </c>
      <c r="R8" s="21">
        <v>37651</v>
      </c>
      <c r="S8" s="21">
        <v>37658</v>
      </c>
      <c r="T8" s="21">
        <v>37665</v>
      </c>
      <c r="U8" s="21">
        <v>37672</v>
      </c>
      <c r="V8" s="21">
        <v>37679</v>
      </c>
      <c r="W8" s="21">
        <v>37686</v>
      </c>
      <c r="X8" s="21">
        <v>37693</v>
      </c>
      <c r="Y8" s="21">
        <v>37700</v>
      </c>
      <c r="Z8" s="21">
        <v>37707</v>
      </c>
      <c r="AA8" s="21">
        <v>37714</v>
      </c>
      <c r="AB8" s="21">
        <v>37721</v>
      </c>
      <c r="AC8" s="21">
        <v>37735</v>
      </c>
      <c r="AD8" s="21">
        <v>37742</v>
      </c>
      <c r="AE8" s="21">
        <v>37749</v>
      </c>
      <c r="AF8" s="21">
        <v>37756</v>
      </c>
      <c r="AG8" s="21">
        <v>37763</v>
      </c>
      <c r="AH8" s="21">
        <v>37777</v>
      </c>
      <c r="AI8" s="21">
        <v>37784</v>
      </c>
      <c r="AJ8" s="21">
        <v>37798</v>
      </c>
      <c r="AK8" s="21">
        <v>37805</v>
      </c>
      <c r="AL8" s="21">
        <v>37812</v>
      </c>
      <c r="AM8" s="21">
        <v>37819</v>
      </c>
      <c r="AN8" s="21">
        <v>37826</v>
      </c>
      <c r="AO8" s="21">
        <v>37833</v>
      </c>
      <c r="AP8" s="21">
        <v>37840</v>
      </c>
      <c r="AQ8" s="21">
        <v>37847</v>
      </c>
      <c r="AR8" s="21">
        <v>37854</v>
      </c>
      <c r="AS8" s="21">
        <v>37861</v>
      </c>
      <c r="AT8" s="21">
        <v>37868</v>
      </c>
      <c r="AU8" s="21">
        <v>37875</v>
      </c>
      <c r="AV8" s="21">
        <v>37882</v>
      </c>
      <c r="AW8" s="21">
        <v>37889</v>
      </c>
      <c r="AX8" s="9" t="s">
        <v>4</v>
      </c>
    </row>
    <row r="9" spans="1:50" s="6" customFormat="1" ht="12.75">
      <c r="A9" s="10">
        <v>1</v>
      </c>
      <c r="B9" s="17" t="s">
        <v>5</v>
      </c>
      <c r="C9" s="17" t="s">
        <v>6</v>
      </c>
      <c r="D9" s="34">
        <v>25229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/>
      <c r="T9" s="18"/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/>
      <c r="AD9" s="18">
        <v>1</v>
      </c>
      <c r="AE9" s="18">
        <v>1</v>
      </c>
      <c r="AF9" s="18">
        <v>1</v>
      </c>
      <c r="AG9" s="18">
        <v>1</v>
      </c>
      <c r="AH9" s="18">
        <v>1</v>
      </c>
      <c r="AI9" s="18">
        <v>1</v>
      </c>
      <c r="AJ9" s="18"/>
      <c r="AK9" s="18"/>
      <c r="AL9" s="18">
        <v>1</v>
      </c>
      <c r="AM9" s="18">
        <v>1</v>
      </c>
      <c r="AN9" s="18">
        <v>1</v>
      </c>
      <c r="AO9" s="18" t="s">
        <v>7</v>
      </c>
      <c r="AP9" s="18">
        <v>1</v>
      </c>
      <c r="AQ9" s="18">
        <v>1</v>
      </c>
      <c r="AR9" s="18">
        <v>1</v>
      </c>
      <c r="AS9" s="18"/>
      <c r="AT9" s="18">
        <v>1</v>
      </c>
      <c r="AU9" s="18">
        <v>1</v>
      </c>
      <c r="AV9" s="18">
        <v>1</v>
      </c>
      <c r="AW9" s="18">
        <v>1</v>
      </c>
      <c r="AX9" s="11">
        <f aca="true" t="shared" si="0" ref="AX9:AX35">SUM(E9:AW9)</f>
        <v>37</v>
      </c>
    </row>
    <row r="10" spans="1:50" s="6" customFormat="1" ht="12.75">
      <c r="A10" s="10">
        <v>2</v>
      </c>
      <c r="B10" s="17" t="s">
        <v>5</v>
      </c>
      <c r="C10" s="17" t="s">
        <v>8</v>
      </c>
      <c r="D10" s="34">
        <v>23219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/>
      <c r="U10" s="18">
        <v>1</v>
      </c>
      <c r="V10" s="18">
        <v>1</v>
      </c>
      <c r="W10" s="18">
        <v>1</v>
      </c>
      <c r="X10" s="18"/>
      <c r="Y10" s="18">
        <v>1</v>
      </c>
      <c r="Z10" s="18"/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/>
      <c r="AK10" s="18">
        <v>1</v>
      </c>
      <c r="AL10" s="18"/>
      <c r="AM10" s="18">
        <v>1</v>
      </c>
      <c r="AN10" s="18">
        <v>1</v>
      </c>
      <c r="AO10" s="18">
        <v>1</v>
      </c>
      <c r="AP10" s="18">
        <v>1</v>
      </c>
      <c r="AQ10" s="18"/>
      <c r="AR10" s="18">
        <v>1</v>
      </c>
      <c r="AS10" s="18">
        <v>1</v>
      </c>
      <c r="AT10" s="18">
        <v>1</v>
      </c>
      <c r="AU10" s="18">
        <v>1</v>
      </c>
      <c r="AV10" s="18"/>
      <c r="AW10" s="18">
        <v>1</v>
      </c>
      <c r="AX10" s="11">
        <f t="shared" si="0"/>
        <v>38</v>
      </c>
    </row>
    <row r="11" spans="1:50" s="6" customFormat="1" ht="12.75">
      <c r="A11" s="10">
        <v>3</v>
      </c>
      <c r="B11" s="10" t="s">
        <v>50</v>
      </c>
      <c r="C11" s="10" t="s">
        <v>51</v>
      </c>
      <c r="D11" s="35">
        <v>22165</v>
      </c>
      <c r="E11" s="18">
        <v>1</v>
      </c>
      <c r="F11" s="18">
        <v>1</v>
      </c>
      <c r="G11" s="18" t="s">
        <v>7</v>
      </c>
      <c r="H11" s="18">
        <v>1</v>
      </c>
      <c r="I11" s="18" t="s">
        <v>7</v>
      </c>
      <c r="J11" s="18">
        <v>1</v>
      </c>
      <c r="K11" s="18">
        <v>1</v>
      </c>
      <c r="L11" s="18">
        <v>1</v>
      </c>
      <c r="M11" s="18" t="s">
        <v>7</v>
      </c>
      <c r="N11" s="18" t="s">
        <v>7</v>
      </c>
      <c r="O11" s="18" t="s">
        <v>7</v>
      </c>
      <c r="P11" s="18">
        <v>1</v>
      </c>
      <c r="Q11" s="18">
        <v>1</v>
      </c>
      <c r="R11" s="18" t="s">
        <v>7</v>
      </c>
      <c r="S11" s="18">
        <v>1</v>
      </c>
      <c r="T11" s="18" t="s">
        <v>7</v>
      </c>
      <c r="U11" s="18" t="s">
        <v>7</v>
      </c>
      <c r="V11" s="18"/>
      <c r="W11" s="18" t="s">
        <v>7</v>
      </c>
      <c r="X11" s="18" t="s">
        <v>7</v>
      </c>
      <c r="Y11" s="18" t="s">
        <v>7</v>
      </c>
      <c r="Z11" s="18" t="s">
        <v>7</v>
      </c>
      <c r="AA11" s="18" t="s">
        <v>7</v>
      </c>
      <c r="AB11" s="18" t="s">
        <v>7</v>
      </c>
      <c r="AC11" s="18"/>
      <c r="AD11" s="18" t="s">
        <v>7</v>
      </c>
      <c r="AE11" s="18">
        <v>1</v>
      </c>
      <c r="AF11" s="18"/>
      <c r="AG11" s="18">
        <v>1</v>
      </c>
      <c r="AH11" s="18" t="s">
        <v>7</v>
      </c>
      <c r="AI11" s="18">
        <v>1</v>
      </c>
      <c r="AJ11" s="18">
        <v>1</v>
      </c>
      <c r="AK11" s="18">
        <v>1</v>
      </c>
      <c r="AL11" s="18"/>
      <c r="AM11" s="18"/>
      <c r="AN11" s="18" t="s">
        <v>7</v>
      </c>
      <c r="AO11" s="18">
        <v>1</v>
      </c>
      <c r="AP11" s="18">
        <v>1</v>
      </c>
      <c r="AQ11" s="18"/>
      <c r="AR11" s="18">
        <v>1</v>
      </c>
      <c r="AS11" s="18">
        <v>1</v>
      </c>
      <c r="AT11" s="18">
        <v>1</v>
      </c>
      <c r="AU11" s="18">
        <v>1</v>
      </c>
      <c r="AV11" s="18">
        <v>1</v>
      </c>
      <c r="AW11" s="18">
        <v>1</v>
      </c>
      <c r="AX11" s="11">
        <f t="shared" si="0"/>
        <v>22</v>
      </c>
    </row>
    <row r="12" spans="1:50" s="6" customFormat="1" ht="12.75">
      <c r="A12" s="10">
        <v>4</v>
      </c>
      <c r="B12" s="17" t="s">
        <v>9</v>
      </c>
      <c r="C12" s="17" t="s">
        <v>10</v>
      </c>
      <c r="D12" s="34">
        <v>23669</v>
      </c>
      <c r="E12" s="18">
        <v>1</v>
      </c>
      <c r="F12" s="18">
        <v>1</v>
      </c>
      <c r="G12" s="18">
        <v>1</v>
      </c>
      <c r="H12" s="18"/>
      <c r="I12" s="18"/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/>
      <c r="P12" s="18">
        <v>1</v>
      </c>
      <c r="Q12" s="18">
        <v>1</v>
      </c>
      <c r="R12" s="18">
        <v>1</v>
      </c>
      <c r="S12" s="18"/>
      <c r="T12" s="18">
        <v>1</v>
      </c>
      <c r="U12" s="18"/>
      <c r="V12" s="18"/>
      <c r="W12" s="18">
        <v>1</v>
      </c>
      <c r="X12" s="18"/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1</v>
      </c>
      <c r="AI12" s="18"/>
      <c r="AJ12" s="18">
        <v>1</v>
      </c>
      <c r="AK12" s="18">
        <v>1</v>
      </c>
      <c r="AL12" s="18"/>
      <c r="AM12" s="18">
        <v>1</v>
      </c>
      <c r="AN12" s="18">
        <v>1</v>
      </c>
      <c r="AO12" s="18">
        <v>1</v>
      </c>
      <c r="AP12" s="18">
        <v>1</v>
      </c>
      <c r="AQ12" s="18"/>
      <c r="AR12" s="18" t="s">
        <v>7</v>
      </c>
      <c r="AS12" s="18">
        <v>1</v>
      </c>
      <c r="AT12" s="18"/>
      <c r="AU12" s="18">
        <v>1</v>
      </c>
      <c r="AV12" s="18" t="s">
        <v>7</v>
      </c>
      <c r="AW12" s="18">
        <v>1</v>
      </c>
      <c r="AX12" s="11">
        <f t="shared" si="0"/>
        <v>32</v>
      </c>
    </row>
    <row r="13" spans="1:50" s="6" customFormat="1" ht="12.75">
      <c r="A13" s="10">
        <v>5</v>
      </c>
      <c r="B13" s="17" t="s">
        <v>9</v>
      </c>
      <c r="C13" s="17" t="s">
        <v>11</v>
      </c>
      <c r="D13" s="34">
        <v>25202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/>
      <c r="M13" s="18">
        <v>1</v>
      </c>
      <c r="N13" s="18">
        <v>1</v>
      </c>
      <c r="O13" s="18"/>
      <c r="P13" s="18">
        <v>1</v>
      </c>
      <c r="Q13" s="18">
        <v>1</v>
      </c>
      <c r="R13" s="18"/>
      <c r="S13" s="18">
        <v>1</v>
      </c>
      <c r="T13" s="18"/>
      <c r="U13" s="18">
        <v>1</v>
      </c>
      <c r="V13" s="18">
        <v>1</v>
      </c>
      <c r="W13" s="18"/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/>
      <c r="AF13" s="18">
        <v>1</v>
      </c>
      <c r="AG13" s="18">
        <v>1</v>
      </c>
      <c r="AH13" s="18"/>
      <c r="AI13" s="18"/>
      <c r="AJ13" s="18"/>
      <c r="AK13" s="18"/>
      <c r="AL13" s="18"/>
      <c r="AM13" s="18"/>
      <c r="AN13" s="18"/>
      <c r="AO13" s="18">
        <v>1</v>
      </c>
      <c r="AP13" s="18">
        <v>1</v>
      </c>
      <c r="AQ13" s="18"/>
      <c r="AR13" s="18">
        <v>1</v>
      </c>
      <c r="AS13" s="18"/>
      <c r="AT13" s="18">
        <v>1</v>
      </c>
      <c r="AU13" s="18"/>
      <c r="AV13" s="18">
        <v>1</v>
      </c>
      <c r="AW13" s="18"/>
      <c r="AX13" s="11">
        <f t="shared" si="0"/>
        <v>28</v>
      </c>
    </row>
    <row r="14" spans="1:50" s="6" customFormat="1" ht="12.75">
      <c r="A14" s="10">
        <v>6</v>
      </c>
      <c r="B14" s="17" t="s">
        <v>12</v>
      </c>
      <c r="C14" s="17" t="s">
        <v>13</v>
      </c>
      <c r="D14" s="34">
        <v>28620</v>
      </c>
      <c r="E14" s="18"/>
      <c r="F14" s="18"/>
      <c r="G14" s="18"/>
      <c r="H14" s="18">
        <v>1</v>
      </c>
      <c r="I14" s="18">
        <v>1</v>
      </c>
      <c r="J14" s="18"/>
      <c r="K14" s="18"/>
      <c r="L14" s="18"/>
      <c r="M14" s="18"/>
      <c r="N14" s="18">
        <v>1</v>
      </c>
      <c r="O14" s="18">
        <v>1</v>
      </c>
      <c r="P14" s="18">
        <v>1</v>
      </c>
      <c r="Q14" s="18"/>
      <c r="R14" s="18"/>
      <c r="S14" s="18"/>
      <c r="T14" s="18">
        <v>1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>
        <v>1</v>
      </c>
      <c r="AP14" s="18">
        <v>1</v>
      </c>
      <c r="AQ14" s="18">
        <v>1</v>
      </c>
      <c r="AR14" s="18"/>
      <c r="AS14" s="18"/>
      <c r="AT14" s="18">
        <v>1</v>
      </c>
      <c r="AU14" s="18">
        <v>1</v>
      </c>
      <c r="AV14" s="18"/>
      <c r="AW14" s="18"/>
      <c r="AX14" s="11">
        <f t="shared" si="0"/>
        <v>11</v>
      </c>
    </row>
    <row r="15" spans="1:50" s="6" customFormat="1" ht="12.75">
      <c r="A15" s="10">
        <v>7</v>
      </c>
      <c r="B15" s="17" t="s">
        <v>41</v>
      </c>
      <c r="C15" s="17" t="s">
        <v>54</v>
      </c>
      <c r="D15" s="34">
        <v>24270</v>
      </c>
      <c r="E15" s="18"/>
      <c r="F15" s="18"/>
      <c r="G15" s="18"/>
      <c r="H15" s="18" t="s">
        <v>7</v>
      </c>
      <c r="I15" s="18" t="s">
        <v>7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1</v>
      </c>
      <c r="AF15" s="18">
        <v>1</v>
      </c>
      <c r="AG15" s="18">
        <v>1</v>
      </c>
      <c r="AH15" s="18"/>
      <c r="AI15" s="18">
        <v>1</v>
      </c>
      <c r="AJ15" s="18">
        <v>1</v>
      </c>
      <c r="AK15" s="18">
        <v>1</v>
      </c>
      <c r="AL15" s="18">
        <v>1</v>
      </c>
      <c r="AM15" s="18">
        <v>1</v>
      </c>
      <c r="AN15" s="18">
        <v>1</v>
      </c>
      <c r="AO15" s="18"/>
      <c r="AP15" s="18"/>
      <c r="AQ15" s="18">
        <v>1</v>
      </c>
      <c r="AR15" s="18"/>
      <c r="AS15" s="18">
        <v>1</v>
      </c>
      <c r="AT15" s="18"/>
      <c r="AU15" s="18">
        <v>1</v>
      </c>
      <c r="AV15" s="18">
        <v>1</v>
      </c>
      <c r="AW15" s="18">
        <v>1</v>
      </c>
      <c r="AX15" s="11">
        <f t="shared" si="0"/>
        <v>14</v>
      </c>
    </row>
    <row r="16" spans="1:50" s="6" customFormat="1" ht="12.75">
      <c r="A16" s="10">
        <v>8</v>
      </c>
      <c r="B16" s="17" t="s">
        <v>41</v>
      </c>
      <c r="C16" s="17" t="s">
        <v>42</v>
      </c>
      <c r="D16" s="34">
        <v>24105</v>
      </c>
      <c r="E16" s="18"/>
      <c r="F16" s="18"/>
      <c r="G16" s="18"/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/>
      <c r="Q16" s="18"/>
      <c r="R16" s="18">
        <v>1</v>
      </c>
      <c r="S16" s="18">
        <v>1</v>
      </c>
      <c r="T16" s="18">
        <v>1</v>
      </c>
      <c r="U16" s="18" t="s">
        <v>7</v>
      </c>
      <c r="V16" s="18">
        <v>1</v>
      </c>
      <c r="W16" s="18"/>
      <c r="X16" s="18">
        <v>1</v>
      </c>
      <c r="Y16" s="18" t="s">
        <v>7</v>
      </c>
      <c r="Z16" s="18">
        <v>1</v>
      </c>
      <c r="AA16" s="18"/>
      <c r="AB16" s="18">
        <v>1</v>
      </c>
      <c r="AC16" s="18">
        <v>1</v>
      </c>
      <c r="AD16" s="18">
        <v>1</v>
      </c>
      <c r="AE16" s="18">
        <v>1</v>
      </c>
      <c r="AF16" s="18"/>
      <c r="AG16" s="18">
        <v>1</v>
      </c>
      <c r="AH16" s="18">
        <v>1</v>
      </c>
      <c r="AI16" s="18">
        <v>1</v>
      </c>
      <c r="AJ16" s="18">
        <v>1</v>
      </c>
      <c r="AK16" s="18"/>
      <c r="AL16" s="18">
        <v>1</v>
      </c>
      <c r="AM16" s="18">
        <v>1</v>
      </c>
      <c r="AN16" s="18"/>
      <c r="AO16" s="18">
        <v>1</v>
      </c>
      <c r="AP16" s="18">
        <v>1</v>
      </c>
      <c r="AQ16" s="18"/>
      <c r="AR16" s="18">
        <v>1</v>
      </c>
      <c r="AS16" s="18">
        <v>1</v>
      </c>
      <c r="AT16" s="18">
        <v>1</v>
      </c>
      <c r="AU16" s="18">
        <v>1</v>
      </c>
      <c r="AV16" s="18">
        <v>1</v>
      </c>
      <c r="AW16" s="18">
        <v>1</v>
      </c>
      <c r="AX16" s="11">
        <f t="shared" si="0"/>
        <v>32</v>
      </c>
    </row>
    <row r="17" spans="1:50" s="6" customFormat="1" ht="12.75">
      <c r="A17" s="10">
        <v>9</v>
      </c>
      <c r="B17" s="17" t="s">
        <v>41</v>
      </c>
      <c r="C17" s="17" t="s">
        <v>52</v>
      </c>
      <c r="D17" s="34">
        <v>24270</v>
      </c>
      <c r="E17" s="18"/>
      <c r="F17" s="18"/>
      <c r="G17" s="18"/>
      <c r="H17" s="18">
        <v>1</v>
      </c>
      <c r="I17" s="18">
        <v>1</v>
      </c>
      <c r="J17" s="18">
        <v>1</v>
      </c>
      <c r="K17" s="18">
        <v>1</v>
      </c>
      <c r="L17" s="18"/>
      <c r="M17" s="18">
        <v>1</v>
      </c>
      <c r="N17" s="18">
        <v>1</v>
      </c>
      <c r="O17" s="18"/>
      <c r="P17" s="18"/>
      <c r="Q17" s="18"/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1</v>
      </c>
      <c r="AD17" s="18"/>
      <c r="AE17" s="18">
        <v>1</v>
      </c>
      <c r="AF17" s="18">
        <v>1</v>
      </c>
      <c r="AG17" s="18">
        <v>1</v>
      </c>
      <c r="AH17" s="18"/>
      <c r="AI17" s="18">
        <v>1</v>
      </c>
      <c r="AJ17" s="18">
        <v>1</v>
      </c>
      <c r="AK17" s="18"/>
      <c r="AL17" s="18"/>
      <c r="AM17" s="18">
        <v>1</v>
      </c>
      <c r="AN17" s="18">
        <v>1</v>
      </c>
      <c r="AO17" s="18">
        <v>1</v>
      </c>
      <c r="AP17" s="18">
        <v>1</v>
      </c>
      <c r="AQ17" s="18">
        <v>1</v>
      </c>
      <c r="AR17" s="18">
        <v>1</v>
      </c>
      <c r="AS17" s="18">
        <v>1</v>
      </c>
      <c r="AT17" s="18"/>
      <c r="AU17" s="18">
        <v>1</v>
      </c>
      <c r="AV17" s="18">
        <v>1</v>
      </c>
      <c r="AW17" s="18">
        <v>1</v>
      </c>
      <c r="AX17" s="11">
        <f t="shared" si="0"/>
        <v>33</v>
      </c>
    </row>
    <row r="18" spans="1:50" s="6" customFormat="1" ht="12.75">
      <c r="A18" s="10">
        <v>10</v>
      </c>
      <c r="B18" s="17" t="s">
        <v>32</v>
      </c>
      <c r="C18" s="17" t="s">
        <v>14</v>
      </c>
      <c r="D18" s="34">
        <v>24932</v>
      </c>
      <c r="E18" s="18">
        <v>1</v>
      </c>
      <c r="F18" s="18">
        <v>1</v>
      </c>
      <c r="G18" s="18">
        <v>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v>1</v>
      </c>
      <c r="S18" s="18">
        <v>1</v>
      </c>
      <c r="T18" s="18">
        <v>1</v>
      </c>
      <c r="U18" s="18">
        <v>1</v>
      </c>
      <c r="V18" s="18"/>
      <c r="W18" s="18">
        <v>1</v>
      </c>
      <c r="X18" s="18"/>
      <c r="Y18" s="18"/>
      <c r="Z18" s="18"/>
      <c r="AA18" s="18"/>
      <c r="AB18" s="18"/>
      <c r="AC18" s="18">
        <v>1</v>
      </c>
      <c r="AD18" s="18"/>
      <c r="AE18" s="18"/>
      <c r="AF18" s="18">
        <v>1</v>
      </c>
      <c r="AG18" s="18"/>
      <c r="AH18" s="18"/>
      <c r="AI18" s="18"/>
      <c r="AJ18" s="18"/>
      <c r="AK18" s="18"/>
      <c r="AL18" s="18"/>
      <c r="AM18" s="18">
        <v>1</v>
      </c>
      <c r="AN18" s="18"/>
      <c r="AO18" s="18"/>
      <c r="AP18" s="18"/>
      <c r="AQ18" s="18"/>
      <c r="AR18" s="18"/>
      <c r="AS18" s="18"/>
      <c r="AT18" s="18">
        <v>1</v>
      </c>
      <c r="AU18" s="18">
        <v>1</v>
      </c>
      <c r="AV18" s="18"/>
      <c r="AW18" s="18"/>
      <c r="AX18" s="11">
        <f t="shared" si="0"/>
        <v>13</v>
      </c>
    </row>
    <row r="19" spans="1:50" s="6" customFormat="1" ht="12.75">
      <c r="A19" s="10">
        <v>11</v>
      </c>
      <c r="B19" s="17" t="s">
        <v>53</v>
      </c>
      <c r="C19" s="17" t="s">
        <v>34</v>
      </c>
      <c r="D19" s="34">
        <v>23710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>
        <v>1</v>
      </c>
      <c r="AH19" s="18">
        <v>1</v>
      </c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1">
        <f t="shared" si="0"/>
        <v>2</v>
      </c>
    </row>
    <row r="20" spans="1:50" s="6" customFormat="1" ht="12.75">
      <c r="A20" s="10">
        <v>12</v>
      </c>
      <c r="B20" s="17" t="s">
        <v>15</v>
      </c>
      <c r="C20" s="17" t="s">
        <v>16</v>
      </c>
      <c r="D20" s="34">
        <v>20343</v>
      </c>
      <c r="E20" s="18"/>
      <c r="F20" s="18"/>
      <c r="G20" s="18"/>
      <c r="H20" s="18"/>
      <c r="I20" s="18"/>
      <c r="J20" s="18"/>
      <c r="K20" s="18"/>
      <c r="L20" s="18"/>
      <c r="M20" s="18" t="s">
        <v>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>
        <v>1</v>
      </c>
      <c r="AW20" s="18"/>
      <c r="AX20" s="11">
        <f t="shared" si="0"/>
        <v>1</v>
      </c>
    </row>
    <row r="21" spans="1:50" s="6" customFormat="1" ht="12.75">
      <c r="A21" s="10">
        <v>13</v>
      </c>
      <c r="B21" s="17" t="s">
        <v>17</v>
      </c>
      <c r="C21" s="17" t="s">
        <v>18</v>
      </c>
      <c r="D21" s="34">
        <v>24328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/>
      <c r="V21" s="18">
        <v>1</v>
      </c>
      <c r="W21" s="18">
        <v>1</v>
      </c>
      <c r="X21" s="18"/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18">
        <v>1</v>
      </c>
      <c r="AI21" s="18"/>
      <c r="AJ21" s="18">
        <v>1</v>
      </c>
      <c r="AK21" s="18">
        <v>1</v>
      </c>
      <c r="AL21" s="18">
        <v>1</v>
      </c>
      <c r="AM21" s="18"/>
      <c r="AN21" s="18">
        <v>1</v>
      </c>
      <c r="AO21" s="18">
        <v>1</v>
      </c>
      <c r="AP21" s="18"/>
      <c r="AQ21" s="18">
        <v>1</v>
      </c>
      <c r="AR21" s="18"/>
      <c r="AS21" s="18"/>
      <c r="AT21" s="18"/>
      <c r="AU21" s="18">
        <v>1</v>
      </c>
      <c r="AV21" s="18"/>
      <c r="AW21" s="18">
        <v>1</v>
      </c>
      <c r="AX21" s="11">
        <f t="shared" si="0"/>
        <v>36</v>
      </c>
    </row>
    <row r="22" spans="1:50" s="6" customFormat="1" ht="12.75">
      <c r="A22" s="10">
        <v>14</v>
      </c>
      <c r="B22" s="17" t="s">
        <v>19</v>
      </c>
      <c r="C22" s="17" t="s">
        <v>11</v>
      </c>
      <c r="D22" s="34">
        <v>21241</v>
      </c>
      <c r="E22" s="18"/>
      <c r="F22" s="18"/>
      <c r="G22" s="18"/>
      <c r="H22" s="18"/>
      <c r="I22" s="18"/>
      <c r="J22" s="18"/>
      <c r="K22" s="18"/>
      <c r="L22" s="18"/>
      <c r="M22" s="18">
        <v>1</v>
      </c>
      <c r="N22" s="18">
        <v>1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1">
        <f t="shared" si="0"/>
        <v>2</v>
      </c>
    </row>
    <row r="23" spans="1:50" s="6" customFormat="1" ht="12.75">
      <c r="A23" s="10">
        <v>15</v>
      </c>
      <c r="B23" s="10" t="s">
        <v>39</v>
      </c>
      <c r="C23" s="10" t="s">
        <v>40</v>
      </c>
      <c r="D23" s="35">
        <v>24142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 t="s">
        <v>7</v>
      </c>
      <c r="V23" s="18" t="s">
        <v>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>
        <v>1</v>
      </c>
      <c r="AW23" s="18"/>
      <c r="AX23" s="11">
        <f t="shared" si="0"/>
        <v>1</v>
      </c>
    </row>
    <row r="24" spans="1:50" s="6" customFormat="1" ht="12.75">
      <c r="A24" s="10">
        <v>16</v>
      </c>
      <c r="B24" s="17" t="s">
        <v>21</v>
      </c>
      <c r="C24" s="17" t="s">
        <v>22</v>
      </c>
      <c r="D24" s="34">
        <v>23830</v>
      </c>
      <c r="E24" s="18"/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/>
      <c r="L24" s="18">
        <v>1</v>
      </c>
      <c r="M24" s="18"/>
      <c r="N24" s="18"/>
      <c r="O24" s="18"/>
      <c r="P24" s="18">
        <v>1</v>
      </c>
      <c r="Q24" s="18">
        <v>1</v>
      </c>
      <c r="R24" s="18">
        <v>1</v>
      </c>
      <c r="S24" s="18">
        <v>1</v>
      </c>
      <c r="T24" s="18"/>
      <c r="U24" s="18"/>
      <c r="V24" s="18"/>
      <c r="W24" s="18">
        <v>1</v>
      </c>
      <c r="X24" s="18">
        <v>1</v>
      </c>
      <c r="Y24" s="18">
        <v>1</v>
      </c>
      <c r="Z24" s="18">
        <v>1</v>
      </c>
      <c r="AA24" s="18"/>
      <c r="AB24" s="18">
        <v>1</v>
      </c>
      <c r="AC24" s="18"/>
      <c r="AD24" s="18">
        <v>1</v>
      </c>
      <c r="AE24" s="18"/>
      <c r="AF24" s="18"/>
      <c r="AG24" s="18"/>
      <c r="AH24" s="18">
        <v>1</v>
      </c>
      <c r="AI24" s="18">
        <v>1</v>
      </c>
      <c r="AJ24" s="18"/>
      <c r="AK24" s="18">
        <v>1</v>
      </c>
      <c r="AL24" s="18">
        <v>1</v>
      </c>
      <c r="AM24" s="18"/>
      <c r="AN24" s="18">
        <v>1</v>
      </c>
      <c r="AO24" s="18">
        <v>1</v>
      </c>
      <c r="AP24" s="18">
        <v>1</v>
      </c>
      <c r="AQ24" s="18"/>
      <c r="AR24" s="18"/>
      <c r="AS24" s="18"/>
      <c r="AT24" s="18">
        <v>1</v>
      </c>
      <c r="AU24" s="18">
        <v>1</v>
      </c>
      <c r="AV24" s="18">
        <v>1</v>
      </c>
      <c r="AW24" s="18">
        <v>1</v>
      </c>
      <c r="AX24" s="11">
        <f t="shared" si="0"/>
        <v>27</v>
      </c>
    </row>
    <row r="25" spans="1:50" s="6" customFormat="1" ht="12.75">
      <c r="A25" s="10">
        <v>17</v>
      </c>
      <c r="B25" s="10" t="s">
        <v>43</v>
      </c>
      <c r="C25" s="10" t="s">
        <v>42</v>
      </c>
      <c r="D25" s="35">
        <v>22490</v>
      </c>
      <c r="E25" s="18"/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>
        <v>1</v>
      </c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1">
        <f t="shared" si="0"/>
        <v>2</v>
      </c>
    </row>
    <row r="26" spans="1:50" s="6" customFormat="1" ht="12.75">
      <c r="A26" s="10">
        <v>18</v>
      </c>
      <c r="B26" s="17" t="s">
        <v>23</v>
      </c>
      <c r="C26" s="17" t="s">
        <v>24</v>
      </c>
      <c r="D26" s="34">
        <v>24662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>
        <v>1</v>
      </c>
      <c r="T26" s="18">
        <v>1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1">
        <f t="shared" si="0"/>
        <v>2</v>
      </c>
    </row>
    <row r="27" spans="1:50" s="6" customFormat="1" ht="12.75">
      <c r="A27" s="10">
        <v>19</v>
      </c>
      <c r="B27" s="17" t="s">
        <v>25</v>
      </c>
      <c r="C27" s="17" t="s">
        <v>16</v>
      </c>
      <c r="D27" s="34">
        <v>23103</v>
      </c>
      <c r="E27" s="18">
        <v>1</v>
      </c>
      <c r="F27" s="18"/>
      <c r="G27" s="18">
        <v>1</v>
      </c>
      <c r="H27" s="18"/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/>
      <c r="Q27" s="18">
        <v>1</v>
      </c>
      <c r="R27" s="18"/>
      <c r="S27" s="18"/>
      <c r="T27" s="18"/>
      <c r="U27" s="18"/>
      <c r="V27" s="18"/>
      <c r="W27" s="18">
        <v>1</v>
      </c>
      <c r="X27" s="18">
        <v>1</v>
      </c>
      <c r="Y27" s="18">
        <v>1</v>
      </c>
      <c r="Z27" s="18"/>
      <c r="AA27" s="18"/>
      <c r="AB27" s="18">
        <v>1</v>
      </c>
      <c r="AC27" s="18">
        <v>1</v>
      </c>
      <c r="AD27" s="18"/>
      <c r="AE27" s="18"/>
      <c r="AF27" s="18"/>
      <c r="AG27" s="18"/>
      <c r="AH27" s="18"/>
      <c r="AI27" s="18">
        <v>1</v>
      </c>
      <c r="AJ27" s="18">
        <v>1</v>
      </c>
      <c r="AK27" s="18"/>
      <c r="AL27" s="18"/>
      <c r="AM27" s="18"/>
      <c r="AN27" s="18">
        <v>1</v>
      </c>
      <c r="AO27" s="18" t="s">
        <v>7</v>
      </c>
      <c r="AP27" s="18" t="s">
        <v>7</v>
      </c>
      <c r="AQ27" s="18"/>
      <c r="AR27" s="18" t="s">
        <v>7</v>
      </c>
      <c r="AS27" s="18">
        <v>1</v>
      </c>
      <c r="AT27" s="18"/>
      <c r="AU27" s="18">
        <v>1</v>
      </c>
      <c r="AV27" s="18" t="s">
        <v>7</v>
      </c>
      <c r="AW27" s="18">
        <v>1</v>
      </c>
      <c r="AX27" s="11">
        <f t="shared" si="0"/>
        <v>21</v>
      </c>
    </row>
    <row r="28" spans="1:50" s="6" customFormat="1" ht="12.75">
      <c r="A28" s="10">
        <v>20</v>
      </c>
      <c r="B28" s="17" t="s">
        <v>31</v>
      </c>
      <c r="C28" s="17" t="s">
        <v>10</v>
      </c>
      <c r="D28" s="34">
        <v>23133</v>
      </c>
      <c r="E28" s="18"/>
      <c r="F28" s="18"/>
      <c r="G28" s="18">
        <v>1</v>
      </c>
      <c r="H28" s="18"/>
      <c r="I28" s="18" t="s">
        <v>7</v>
      </c>
      <c r="J28" s="18" t="s">
        <v>7</v>
      </c>
      <c r="K28" s="18"/>
      <c r="L28" s="18" t="s">
        <v>7</v>
      </c>
      <c r="M28" s="18">
        <v>1</v>
      </c>
      <c r="N28" s="18"/>
      <c r="O28" s="18">
        <v>1</v>
      </c>
      <c r="P28" s="18" t="s">
        <v>7</v>
      </c>
      <c r="Q28" s="18">
        <v>1</v>
      </c>
      <c r="R28" s="18">
        <v>1</v>
      </c>
      <c r="S28" s="18">
        <v>1</v>
      </c>
      <c r="T28" s="18"/>
      <c r="U28" s="18">
        <v>1</v>
      </c>
      <c r="V28" s="18">
        <v>1</v>
      </c>
      <c r="W28" s="18">
        <v>1</v>
      </c>
      <c r="X28" s="18"/>
      <c r="Y28" s="18"/>
      <c r="Z28" s="18"/>
      <c r="AA28" s="18"/>
      <c r="AB28" s="18"/>
      <c r="AC28" s="18"/>
      <c r="AD28" s="18">
        <v>1</v>
      </c>
      <c r="AE28" s="18">
        <v>1</v>
      </c>
      <c r="AF28" s="18">
        <v>1</v>
      </c>
      <c r="AG28" s="18">
        <v>1</v>
      </c>
      <c r="AH28" s="18"/>
      <c r="AI28" s="18">
        <v>1</v>
      </c>
      <c r="AJ28" s="18" t="s">
        <v>7</v>
      </c>
      <c r="AK28" s="18"/>
      <c r="AL28" s="18">
        <v>1</v>
      </c>
      <c r="AM28" s="18"/>
      <c r="AN28" s="18">
        <v>1</v>
      </c>
      <c r="AO28" s="18"/>
      <c r="AP28" s="18">
        <v>1</v>
      </c>
      <c r="AQ28" s="18"/>
      <c r="AR28" s="18"/>
      <c r="AS28" s="18"/>
      <c r="AT28" s="18"/>
      <c r="AU28" s="18">
        <v>1</v>
      </c>
      <c r="AV28" s="18">
        <v>1</v>
      </c>
      <c r="AW28" s="18"/>
      <c r="AX28" s="11">
        <f t="shared" si="0"/>
        <v>19</v>
      </c>
    </row>
    <row r="29" spans="1:50" s="6" customFormat="1" ht="12.75">
      <c r="A29" s="10">
        <v>21</v>
      </c>
      <c r="B29" s="17" t="s">
        <v>37</v>
      </c>
      <c r="C29" s="17" t="s">
        <v>22</v>
      </c>
      <c r="D29" s="34">
        <v>22589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1">
        <f t="shared" si="0"/>
        <v>0</v>
      </c>
    </row>
    <row r="30" spans="1:50" s="6" customFormat="1" ht="12.75">
      <c r="A30" s="10">
        <v>22</v>
      </c>
      <c r="B30" s="17" t="s">
        <v>38</v>
      </c>
      <c r="C30" s="17" t="s">
        <v>20</v>
      </c>
      <c r="D30" s="34">
        <v>24332</v>
      </c>
      <c r="E30" s="18"/>
      <c r="F30" s="18">
        <v>1</v>
      </c>
      <c r="G30" s="18">
        <v>1</v>
      </c>
      <c r="H30" s="18"/>
      <c r="I30" s="18">
        <v>1</v>
      </c>
      <c r="J30" s="18">
        <v>1</v>
      </c>
      <c r="K30" s="18">
        <v>1</v>
      </c>
      <c r="L30" s="18">
        <v>1</v>
      </c>
      <c r="M30" s="18"/>
      <c r="N30" s="18">
        <v>1</v>
      </c>
      <c r="O30" s="18">
        <v>1</v>
      </c>
      <c r="P30" s="18"/>
      <c r="Q30" s="18"/>
      <c r="R30" s="18">
        <v>1</v>
      </c>
      <c r="S30" s="18"/>
      <c r="T30" s="18"/>
      <c r="U30" s="18">
        <v>1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1">
        <f t="shared" si="0"/>
        <v>10</v>
      </c>
    </row>
    <row r="31" spans="1:50" s="6" customFormat="1" ht="12.75">
      <c r="A31" s="10">
        <v>23</v>
      </c>
      <c r="B31" s="17" t="s">
        <v>26</v>
      </c>
      <c r="C31" s="17" t="s">
        <v>27</v>
      </c>
      <c r="D31" s="34">
        <v>25547</v>
      </c>
      <c r="E31" s="18">
        <v>1</v>
      </c>
      <c r="F31" s="18">
        <v>1</v>
      </c>
      <c r="G31" s="18">
        <v>1</v>
      </c>
      <c r="H31" s="18">
        <v>1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/>
      <c r="Z31" s="18">
        <v>1</v>
      </c>
      <c r="AA31" s="18">
        <v>1</v>
      </c>
      <c r="AB31" s="18">
        <v>1</v>
      </c>
      <c r="AC31" s="18">
        <v>1</v>
      </c>
      <c r="AD31" s="18">
        <v>1</v>
      </c>
      <c r="AE31" s="18">
        <v>1</v>
      </c>
      <c r="AF31" s="18">
        <v>1</v>
      </c>
      <c r="AG31" s="18"/>
      <c r="AH31" s="18">
        <v>1</v>
      </c>
      <c r="AI31" s="18">
        <v>1</v>
      </c>
      <c r="AJ31" s="18">
        <v>1</v>
      </c>
      <c r="AK31" s="18">
        <v>1</v>
      </c>
      <c r="AL31" s="18">
        <v>1</v>
      </c>
      <c r="AM31" s="18">
        <v>1</v>
      </c>
      <c r="AN31" s="18">
        <v>1</v>
      </c>
      <c r="AO31" s="18"/>
      <c r="AP31" s="18"/>
      <c r="AQ31" s="18"/>
      <c r="AR31" s="18">
        <v>1</v>
      </c>
      <c r="AS31" s="18">
        <v>1</v>
      </c>
      <c r="AT31" s="18">
        <v>1</v>
      </c>
      <c r="AU31" s="18">
        <v>1</v>
      </c>
      <c r="AV31" s="18">
        <v>1</v>
      </c>
      <c r="AW31" s="18">
        <v>1</v>
      </c>
      <c r="AX31" s="11">
        <f t="shared" si="0"/>
        <v>31</v>
      </c>
    </row>
    <row r="32" spans="1:50" s="6" customFormat="1" ht="12.75">
      <c r="A32" s="10">
        <v>24</v>
      </c>
      <c r="B32" s="17" t="s">
        <v>26</v>
      </c>
      <c r="C32" s="17" t="s">
        <v>28</v>
      </c>
      <c r="D32" s="34">
        <v>28260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>
        <v>1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>
        <v>1</v>
      </c>
      <c r="AN32" s="18">
        <v>1</v>
      </c>
      <c r="AO32" s="18">
        <v>1</v>
      </c>
      <c r="AP32" s="18"/>
      <c r="AQ32" s="18"/>
      <c r="AR32" s="18"/>
      <c r="AS32" s="18"/>
      <c r="AT32" s="18"/>
      <c r="AU32" s="18"/>
      <c r="AV32" s="18"/>
      <c r="AW32" s="18"/>
      <c r="AX32" s="11">
        <f t="shared" si="0"/>
        <v>4</v>
      </c>
    </row>
    <row r="33" spans="1:50" s="6" customFormat="1" ht="12.75">
      <c r="A33" s="10">
        <v>25</v>
      </c>
      <c r="B33" s="17" t="s">
        <v>33</v>
      </c>
      <c r="C33" s="17" t="s">
        <v>34</v>
      </c>
      <c r="D33" s="34">
        <v>24258</v>
      </c>
      <c r="E33" s="18">
        <v>1</v>
      </c>
      <c r="F33" s="18"/>
      <c r="G33" s="18">
        <v>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>
        <v>1</v>
      </c>
      <c r="V33" s="18"/>
      <c r="W33" s="18"/>
      <c r="X33" s="18">
        <v>1</v>
      </c>
      <c r="Y33" s="18"/>
      <c r="Z33" s="18">
        <v>1</v>
      </c>
      <c r="AA33" s="18"/>
      <c r="AB33" s="18">
        <v>1</v>
      </c>
      <c r="AC33" s="18"/>
      <c r="AD33" s="18">
        <v>1</v>
      </c>
      <c r="AE33" s="18"/>
      <c r="AF33" s="18"/>
      <c r="AG33" s="18">
        <v>1</v>
      </c>
      <c r="AH33" s="18">
        <v>1</v>
      </c>
      <c r="AI33" s="18"/>
      <c r="AJ33" s="18"/>
      <c r="AK33" s="18">
        <v>1</v>
      </c>
      <c r="AL33" s="18"/>
      <c r="AM33" s="18">
        <v>1</v>
      </c>
      <c r="AN33" s="18">
        <v>1</v>
      </c>
      <c r="AO33" s="18"/>
      <c r="AP33" s="18"/>
      <c r="AQ33" s="18"/>
      <c r="AR33" s="18"/>
      <c r="AS33" s="18"/>
      <c r="AT33" s="18"/>
      <c r="AU33" s="18"/>
      <c r="AV33" s="18"/>
      <c r="AW33" s="18"/>
      <c r="AX33" s="11">
        <f t="shared" si="0"/>
        <v>12</v>
      </c>
    </row>
    <row r="34" spans="1:50" s="6" customFormat="1" ht="12.75">
      <c r="A34" s="10">
        <v>26</v>
      </c>
      <c r="B34" s="10" t="s">
        <v>44</v>
      </c>
      <c r="C34" s="10" t="s">
        <v>45</v>
      </c>
      <c r="D34" s="34">
        <v>21703</v>
      </c>
      <c r="E34" s="18">
        <v>1</v>
      </c>
      <c r="F34" s="18">
        <v>1</v>
      </c>
      <c r="G34" s="18">
        <v>1</v>
      </c>
      <c r="H34" s="18"/>
      <c r="I34" s="18">
        <v>1</v>
      </c>
      <c r="J34" s="18">
        <v>1</v>
      </c>
      <c r="K34" s="18"/>
      <c r="L34" s="18">
        <v>1</v>
      </c>
      <c r="M34" s="18">
        <v>1</v>
      </c>
      <c r="N34" s="18">
        <v>1</v>
      </c>
      <c r="O34" s="18"/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/>
      <c r="W34" s="18"/>
      <c r="X34" s="18"/>
      <c r="Y34" s="18">
        <v>1</v>
      </c>
      <c r="Z34" s="18"/>
      <c r="AA34" s="18"/>
      <c r="AB34" s="18"/>
      <c r="AC34" s="18">
        <v>1</v>
      </c>
      <c r="AD34" s="18"/>
      <c r="AE34" s="18">
        <v>1</v>
      </c>
      <c r="AF34" s="18"/>
      <c r="AG34" s="18"/>
      <c r="AH34" s="18"/>
      <c r="AI34" s="18">
        <v>1</v>
      </c>
      <c r="AJ34" s="18"/>
      <c r="AK34" s="18">
        <v>1</v>
      </c>
      <c r="AL34" s="18">
        <v>1</v>
      </c>
      <c r="AM34" s="18">
        <v>1</v>
      </c>
      <c r="AN34" s="18"/>
      <c r="AO34" s="18">
        <v>1</v>
      </c>
      <c r="AP34" s="18"/>
      <c r="AQ34" s="18"/>
      <c r="AR34" s="18"/>
      <c r="AS34" s="18"/>
      <c r="AT34" s="18"/>
      <c r="AU34" s="18"/>
      <c r="AV34" s="18"/>
      <c r="AW34" s="18">
        <v>1</v>
      </c>
      <c r="AX34" s="11">
        <f t="shared" si="0"/>
        <v>23</v>
      </c>
    </row>
    <row r="35" spans="1:50" s="6" customFormat="1" ht="12.75">
      <c r="A35" s="10">
        <v>27</v>
      </c>
      <c r="B35" s="10" t="s">
        <v>48</v>
      </c>
      <c r="C35" s="10" t="s">
        <v>49</v>
      </c>
      <c r="D35" s="34">
        <v>24609</v>
      </c>
      <c r="E35" s="18"/>
      <c r="F35" s="18" t="s">
        <v>7</v>
      </c>
      <c r="G35" s="18"/>
      <c r="H35" s="18" t="s">
        <v>7</v>
      </c>
      <c r="I35" s="18"/>
      <c r="J35" s="18" t="s">
        <v>7</v>
      </c>
      <c r="K35" s="18" t="s">
        <v>7</v>
      </c>
      <c r="L35" s="18"/>
      <c r="M35" s="18"/>
      <c r="N35" s="18">
        <v>1</v>
      </c>
      <c r="O35" s="18"/>
      <c r="P35" s="18">
        <v>1</v>
      </c>
      <c r="Q35" s="18">
        <v>1</v>
      </c>
      <c r="R35" s="18"/>
      <c r="S35" s="18">
        <v>1</v>
      </c>
      <c r="T35" s="18">
        <v>1</v>
      </c>
      <c r="U35" s="18"/>
      <c r="V35" s="18">
        <v>1</v>
      </c>
      <c r="W35" s="18"/>
      <c r="X35" s="18">
        <v>1</v>
      </c>
      <c r="Y35" s="18">
        <v>1</v>
      </c>
      <c r="Z35" s="18"/>
      <c r="AA35" s="18"/>
      <c r="AB35" s="18"/>
      <c r="AC35" s="18"/>
      <c r="AD35" s="18">
        <v>1</v>
      </c>
      <c r="AE35" s="18"/>
      <c r="AF35" s="18"/>
      <c r="AG35" s="18"/>
      <c r="AH35" s="18"/>
      <c r="AI35" s="18"/>
      <c r="AJ35" s="18">
        <v>1</v>
      </c>
      <c r="AK35" s="18">
        <v>1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1">
        <f t="shared" si="0"/>
        <v>11</v>
      </c>
    </row>
    <row r="36" spans="1:50" s="8" customFormat="1" ht="18">
      <c r="A36" s="13"/>
      <c r="B36" s="26" t="s">
        <v>29</v>
      </c>
      <c r="C36" s="14"/>
      <c r="D36" s="36"/>
      <c r="E36" s="15">
        <f aca="true" t="shared" si="1" ref="E36:AW36">SUM(E9:E35)</f>
        <v>11</v>
      </c>
      <c r="F36" s="15">
        <f t="shared" si="1"/>
        <v>12</v>
      </c>
      <c r="G36" s="15">
        <f t="shared" si="1"/>
        <v>13</v>
      </c>
      <c r="H36" s="15">
        <f t="shared" si="1"/>
        <v>10</v>
      </c>
      <c r="I36" s="15">
        <f t="shared" si="1"/>
        <v>11</v>
      </c>
      <c r="J36" s="15">
        <f t="shared" si="1"/>
        <v>12</v>
      </c>
      <c r="K36" s="15">
        <f t="shared" si="1"/>
        <v>10</v>
      </c>
      <c r="L36" s="15">
        <f t="shared" si="1"/>
        <v>10</v>
      </c>
      <c r="M36" s="15">
        <f t="shared" si="1"/>
        <v>10</v>
      </c>
      <c r="N36" s="15">
        <f t="shared" si="1"/>
        <v>13</v>
      </c>
      <c r="O36" s="15">
        <f t="shared" si="1"/>
        <v>8</v>
      </c>
      <c r="P36" s="15">
        <f t="shared" si="1"/>
        <v>10</v>
      </c>
      <c r="Q36" s="15">
        <f t="shared" si="1"/>
        <v>11</v>
      </c>
      <c r="R36" s="15">
        <f t="shared" si="1"/>
        <v>12</v>
      </c>
      <c r="S36" s="15">
        <f t="shared" si="1"/>
        <v>13</v>
      </c>
      <c r="T36" s="15">
        <f t="shared" si="1"/>
        <v>10</v>
      </c>
      <c r="U36" s="15">
        <f t="shared" si="1"/>
        <v>10</v>
      </c>
      <c r="V36" s="15">
        <f t="shared" si="1"/>
        <v>9</v>
      </c>
      <c r="W36" s="15">
        <f t="shared" si="1"/>
        <v>10</v>
      </c>
      <c r="X36" s="15">
        <f t="shared" si="1"/>
        <v>9</v>
      </c>
      <c r="Y36" s="15">
        <f t="shared" si="1"/>
        <v>10</v>
      </c>
      <c r="Z36" s="15">
        <f t="shared" si="1"/>
        <v>9</v>
      </c>
      <c r="AA36" s="15">
        <f t="shared" si="1"/>
        <v>8</v>
      </c>
      <c r="AB36" s="15">
        <f t="shared" si="1"/>
        <v>11</v>
      </c>
      <c r="AC36" s="15">
        <f t="shared" si="1"/>
        <v>10</v>
      </c>
      <c r="AD36" s="15">
        <f t="shared" si="1"/>
        <v>11</v>
      </c>
      <c r="AE36" s="15">
        <f t="shared" si="1"/>
        <v>11</v>
      </c>
      <c r="AF36" s="15">
        <f t="shared" si="1"/>
        <v>10</v>
      </c>
      <c r="AG36" s="15">
        <f t="shared" si="1"/>
        <v>12</v>
      </c>
      <c r="AH36" s="15">
        <f t="shared" si="1"/>
        <v>9</v>
      </c>
      <c r="AI36" s="15">
        <f t="shared" si="1"/>
        <v>11</v>
      </c>
      <c r="AJ36" s="15">
        <f t="shared" si="1"/>
        <v>9</v>
      </c>
      <c r="AK36" s="15">
        <f t="shared" si="1"/>
        <v>10</v>
      </c>
      <c r="AL36" s="15">
        <f t="shared" si="1"/>
        <v>9</v>
      </c>
      <c r="AM36" s="15">
        <f t="shared" si="1"/>
        <v>11</v>
      </c>
      <c r="AN36" s="15">
        <f t="shared" si="1"/>
        <v>12</v>
      </c>
      <c r="AO36" s="15">
        <f t="shared" si="1"/>
        <v>11</v>
      </c>
      <c r="AP36" s="15">
        <f t="shared" si="1"/>
        <v>10</v>
      </c>
      <c r="AQ36" s="15">
        <f t="shared" si="1"/>
        <v>5</v>
      </c>
      <c r="AR36" s="15">
        <f t="shared" si="1"/>
        <v>7</v>
      </c>
      <c r="AS36" s="15">
        <f t="shared" si="1"/>
        <v>8</v>
      </c>
      <c r="AT36" s="15">
        <f t="shared" si="1"/>
        <v>9</v>
      </c>
      <c r="AU36" s="15">
        <f t="shared" si="1"/>
        <v>14</v>
      </c>
      <c r="AV36" s="15">
        <f t="shared" si="1"/>
        <v>11</v>
      </c>
      <c r="AW36" s="15">
        <f t="shared" si="1"/>
        <v>12</v>
      </c>
      <c r="AX36" s="16">
        <f>SUM(E9:AW35)</f>
        <v>464</v>
      </c>
    </row>
    <row r="37" s="6" customFormat="1" ht="30" customHeight="1">
      <c r="D37" s="12"/>
    </row>
    <row r="38" spans="1:50" ht="17.25" customHeight="1">
      <c r="A38" s="6"/>
      <c r="B38" s="6"/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6"/>
    </row>
    <row r="39" spans="1:50" ht="12.75">
      <c r="A39" s="8"/>
      <c r="B39" s="23"/>
      <c r="C39" s="32" t="s">
        <v>56</v>
      </c>
      <c r="D39" s="47">
        <f>COUNTIF(E9:AW35,1)</f>
        <v>464</v>
      </c>
      <c r="E39" s="4"/>
      <c r="F39" s="5"/>
      <c r="G39" s="5"/>
      <c r="H39" s="5"/>
      <c r="I39" s="5"/>
      <c r="J39" s="5"/>
      <c r="K39" s="5"/>
      <c r="L39" s="39" t="s">
        <v>36</v>
      </c>
      <c r="M39" s="50">
        <f>PRODUCT(D39/AC39)</f>
        <v>10.311111111111112</v>
      </c>
      <c r="N39" s="51"/>
      <c r="O39" s="43"/>
      <c r="P39" s="19" t="s">
        <v>59</v>
      </c>
      <c r="Q39" s="25"/>
      <c r="R39" s="5" t="s">
        <v>35</v>
      </c>
      <c r="S39" s="7"/>
      <c r="T39" s="22"/>
      <c r="U39" s="5"/>
      <c r="V39" s="48">
        <f>PRODUCT(AX36,1.5)</f>
        <v>696</v>
      </c>
      <c r="W39" s="49"/>
      <c r="X39" s="23"/>
      <c r="Y39" s="4" t="s">
        <v>30</v>
      </c>
      <c r="Z39" s="22"/>
      <c r="AA39" s="5"/>
      <c r="AB39" s="5"/>
      <c r="AC39" s="44">
        <f>COUNT(E36:AW36)</f>
        <v>45</v>
      </c>
      <c r="AD39" s="8"/>
      <c r="AE39" s="4"/>
      <c r="AF39" s="5"/>
      <c r="AG39" s="5"/>
      <c r="AH39" s="5"/>
      <c r="AI39" s="42"/>
      <c r="AJ39" s="42" t="s">
        <v>58</v>
      </c>
      <c r="AK39" s="45">
        <f>COUNTA(C9:C35)</f>
        <v>27</v>
      </c>
      <c r="AL39" s="8"/>
      <c r="AM39" s="8"/>
      <c r="AN39" s="8"/>
      <c r="AO39" s="8"/>
      <c r="AP39" s="8"/>
      <c r="AQ39" s="8"/>
      <c r="AR39" s="8"/>
      <c r="AS39" s="8"/>
      <c r="AT39" s="24"/>
      <c r="AU39" s="40"/>
      <c r="AV39" s="5"/>
      <c r="AW39" s="41" t="s">
        <v>57</v>
      </c>
      <c r="AX39" s="46">
        <f ca="1">TODAY()</f>
        <v>38626</v>
      </c>
    </row>
    <row r="40" spans="5:50" ht="5.25" customHeight="1">
      <c r="E40"/>
      <c r="F40"/>
      <c r="G40"/>
      <c r="H40"/>
      <c r="X40" s="24"/>
      <c r="Y40" s="24"/>
      <c r="Z40" s="24"/>
      <c r="AX40" s="2"/>
    </row>
    <row r="41" ht="12.75">
      <c r="AX41" s="23"/>
    </row>
    <row r="42" ht="12.75">
      <c r="AX42" s="23"/>
    </row>
    <row r="43" spans="7:50" ht="12.75">
      <c r="G43" s="3" t="s">
        <v>7</v>
      </c>
      <c r="P43" s="3" t="s">
        <v>7</v>
      </c>
      <c r="AX43" s="32"/>
    </row>
    <row r="44" ht="12.75">
      <c r="AX44" s="23"/>
    </row>
    <row r="45" spans="4:50" ht="12.75">
      <c r="D45" s="37"/>
      <c r="E45" s="1"/>
      <c r="F45" s="1"/>
      <c r="G45" s="1"/>
      <c r="H45" s="20"/>
      <c r="I45" s="1"/>
      <c r="J45" s="1"/>
      <c r="K45" s="1"/>
      <c r="L45" s="1"/>
      <c r="M45" s="1"/>
      <c r="AX45" s="32"/>
    </row>
    <row r="46" ht="12.75">
      <c r="AX46" s="23"/>
    </row>
    <row r="90" spans="50:69" ht="12.75">
      <c r="AX90">
        <v>13</v>
      </c>
      <c r="AY90">
        <v>11</v>
      </c>
      <c r="AZ90">
        <v>13</v>
      </c>
      <c r="BA90">
        <v>7</v>
      </c>
      <c r="BB90">
        <v>8</v>
      </c>
      <c r="BC90">
        <v>12</v>
      </c>
      <c r="BD90">
        <v>10</v>
      </c>
      <c r="BE90">
        <v>14</v>
      </c>
      <c r="BF90">
        <v>11</v>
      </c>
      <c r="BG90">
        <v>11</v>
      </c>
      <c r="BH90">
        <v>11</v>
      </c>
      <c r="BI90">
        <v>16</v>
      </c>
      <c r="BJ90">
        <v>14</v>
      </c>
      <c r="BK90">
        <v>16</v>
      </c>
      <c r="BL90">
        <v>12</v>
      </c>
      <c r="BM90">
        <v>7</v>
      </c>
      <c r="BN90">
        <v>15</v>
      </c>
      <c r="BO90">
        <v>16</v>
      </c>
      <c r="BP90">
        <v>10</v>
      </c>
      <c r="BQ90">
        <v>16</v>
      </c>
    </row>
  </sheetData>
  <mergeCells count="2">
    <mergeCell ref="V39:W39"/>
    <mergeCell ref="M39:N39"/>
  </mergeCells>
  <printOptions/>
  <pageMargins left="0.24" right="0.55" top="0.36" bottom="0.21" header="0.22" footer="0.1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Anwesendheitsliste</dc:title>
  <dc:subject>"Unsportliche"</dc:subject>
  <dc:creator>Wieland Abele</dc:creator>
  <cp:keywords/>
  <dc:description/>
  <cp:lastModifiedBy>Wieland Abele</cp:lastModifiedBy>
  <cp:lastPrinted>2005-10-01T07:41:55Z</cp:lastPrinted>
  <dcterms:created xsi:type="dcterms:W3CDTF">1998-11-06T09:04:43Z</dcterms:created>
  <dcterms:modified xsi:type="dcterms:W3CDTF">2005-10-01T07:45:08Z</dcterms:modified>
  <cp:category/>
  <cp:version/>
  <cp:contentType/>
  <cp:contentStatus/>
</cp:coreProperties>
</file>